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\Desktop\"/>
    </mc:Choice>
  </mc:AlternateContent>
  <xr:revisionPtr revIDLastSave="0" documentId="13_ncr:1_{DC3803BF-404B-4346-BFE7-DBDAD61C3475}" xr6:coauthVersionLast="47" xr6:coauthVersionMax="47" xr10:uidLastSave="{00000000-0000-0000-0000-000000000000}"/>
  <bookViews>
    <workbookView xWindow="-120" yWindow="-120" windowWidth="29040" windowHeight="15720" activeTab="1" xr2:uid="{285A7400-3E6A-4005-B089-550176E61DBF}"/>
  </bookViews>
  <sheets>
    <sheet name="1. IBS Calculator" sheetId="2" r:id="rId1"/>
    <sheet name="2. Detailed Budget" sheetId="1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5" i="1" l="1"/>
  <c r="Y84" i="1"/>
  <c r="Y83" i="1"/>
  <c r="Q86" i="1"/>
  <c r="Q85" i="1"/>
  <c r="Q84" i="1"/>
  <c r="Q83" i="1"/>
  <c r="AG83" i="1" s="1"/>
  <c r="Q82" i="1"/>
  <c r="I86" i="1"/>
  <c r="I85" i="1"/>
  <c r="I84" i="1"/>
  <c r="I83" i="1"/>
  <c r="I82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4" i="1"/>
  <c r="AT63" i="1"/>
  <c r="AT62" i="1"/>
  <c r="AT61" i="1"/>
  <c r="AT60" i="1"/>
  <c r="AT58" i="1"/>
  <c r="AT57" i="1"/>
  <c r="AT56" i="1"/>
  <c r="AT53" i="1"/>
  <c r="AT52" i="1"/>
  <c r="AT51" i="1"/>
  <c r="M45" i="1"/>
  <c r="Q45" i="1" s="1"/>
  <c r="M44" i="1"/>
  <c r="Q44" i="1" s="1"/>
  <c r="M43" i="1"/>
  <c r="Q43" i="1" s="1"/>
  <c r="M42" i="1"/>
  <c r="Q42" i="1" s="1"/>
  <c r="M41" i="1"/>
  <c r="Q41" i="1" s="1"/>
  <c r="R41" i="1" s="1"/>
  <c r="I45" i="1"/>
  <c r="J45" i="1" s="1"/>
  <c r="I44" i="1"/>
  <c r="J44" i="1" s="1"/>
  <c r="I43" i="1"/>
  <c r="J43" i="1" s="1"/>
  <c r="K43" i="1" s="1"/>
  <c r="I42" i="1"/>
  <c r="J42" i="1" s="1"/>
  <c r="K42" i="1" s="1"/>
  <c r="I41" i="1"/>
  <c r="AG82" i="1" l="1"/>
  <c r="AO83" i="1"/>
  <c r="AG84" i="1"/>
  <c r="AO84" i="1" s="1"/>
  <c r="Y82" i="1"/>
  <c r="AG85" i="1"/>
  <c r="AO85" i="1" s="1"/>
  <c r="Y86" i="1"/>
  <c r="AG86" i="1" s="1"/>
  <c r="I87" i="1"/>
  <c r="U43" i="1"/>
  <c r="Y43" i="1" s="1"/>
  <c r="Z43" i="1" s="1"/>
  <c r="AA43" i="1" s="1"/>
  <c r="U44" i="1"/>
  <c r="AC44" i="1" s="1"/>
  <c r="AG44" i="1" s="1"/>
  <c r="U45" i="1"/>
  <c r="Y45" i="1" s="1"/>
  <c r="K44" i="1"/>
  <c r="K45" i="1"/>
  <c r="Z45" i="1"/>
  <c r="AA45" i="1" s="1"/>
  <c r="U41" i="1"/>
  <c r="Y41" i="1" s="1"/>
  <c r="Z41" i="1" s="1"/>
  <c r="AA41" i="1" s="1"/>
  <c r="U42" i="1"/>
  <c r="R45" i="1"/>
  <c r="S45" i="1" s="1"/>
  <c r="R44" i="1"/>
  <c r="S44" i="1" s="1"/>
  <c r="R43" i="1"/>
  <c r="S43" i="1" s="1"/>
  <c r="R42" i="1"/>
  <c r="S42" i="1" s="1"/>
  <c r="AO82" i="1" l="1"/>
  <c r="AO86" i="1"/>
  <c r="Q87" i="1"/>
  <c r="AT84" i="1"/>
  <c r="AC45" i="1"/>
  <c r="AG45" i="1" s="1"/>
  <c r="AK44" i="1"/>
  <c r="AO44" i="1" s="1"/>
  <c r="AP44" i="1" s="1"/>
  <c r="AQ44" i="1" s="1"/>
  <c r="Y44" i="1"/>
  <c r="Z44" i="1" s="1"/>
  <c r="AC41" i="1"/>
  <c r="AK41" i="1" s="1"/>
  <c r="AO41" i="1" s="1"/>
  <c r="AC43" i="1"/>
  <c r="AG43" i="1" s="1"/>
  <c r="AH44" i="1"/>
  <c r="AI44" i="1" s="1"/>
  <c r="AC42" i="1"/>
  <c r="Y42" i="1"/>
  <c r="Y87" i="1" l="1"/>
  <c r="AG41" i="1"/>
  <c r="AS41" i="1" s="1"/>
  <c r="AT86" i="1"/>
  <c r="AT85" i="1"/>
  <c r="AG87" i="1"/>
  <c r="AS44" i="1"/>
  <c r="AK45" i="1"/>
  <c r="AO45" i="1" s="1"/>
  <c r="AP45" i="1" s="1"/>
  <c r="AQ45" i="1" s="1"/>
  <c r="AK43" i="1"/>
  <c r="AO43" i="1" s="1"/>
  <c r="AP43" i="1" s="1"/>
  <c r="AQ43" i="1" s="1"/>
  <c r="AT44" i="1"/>
  <c r="AA44" i="1"/>
  <c r="AU44" i="1" s="1"/>
  <c r="Z42" i="1"/>
  <c r="AA42" i="1" s="1"/>
  <c r="AH45" i="1"/>
  <c r="AK42" i="1"/>
  <c r="AO42" i="1" s="1"/>
  <c r="AG42" i="1"/>
  <c r="AH43" i="1"/>
  <c r="AI43" i="1" s="1"/>
  <c r="AS43" i="1"/>
  <c r="AP41" i="1"/>
  <c r="AQ41" i="1" s="1"/>
  <c r="AH41" i="1"/>
  <c r="AI41" i="1" s="1"/>
  <c r="AT83" i="1" l="1"/>
  <c r="AT82" i="1"/>
  <c r="AS45" i="1"/>
  <c r="AT45" i="1"/>
  <c r="AP42" i="1"/>
  <c r="AQ42" i="1" s="1"/>
  <c r="AS42" i="1"/>
  <c r="AU43" i="1"/>
  <c r="AT43" i="1"/>
  <c r="AI45" i="1"/>
  <c r="AU45" i="1" s="1"/>
  <c r="AH42" i="1"/>
  <c r="J41" i="1"/>
  <c r="AT41" i="1" s="1"/>
  <c r="AO79" i="1"/>
  <c r="AO65" i="1"/>
  <c r="AO58" i="1"/>
  <c r="AO54" i="1"/>
  <c r="AG79" i="1"/>
  <c r="AG65" i="1"/>
  <c r="AG58" i="1"/>
  <c r="AG54" i="1"/>
  <c r="Y79" i="1"/>
  <c r="Y65" i="1"/>
  <c r="Y58" i="1"/>
  <c r="Y54" i="1"/>
  <c r="Q79" i="1"/>
  <c r="Q65" i="1"/>
  <c r="Q58" i="1"/>
  <c r="Q54" i="1"/>
  <c r="I79" i="1"/>
  <c r="I65" i="1"/>
  <c r="I58" i="1"/>
  <c r="I54" i="1"/>
  <c r="AT42" i="1" l="1"/>
  <c r="AT54" i="1"/>
  <c r="AT79" i="1"/>
  <c r="AT65" i="1"/>
  <c r="AO87" i="1"/>
  <c r="AI42" i="1"/>
  <c r="AU42" i="1" s="1"/>
  <c r="K41" i="1"/>
  <c r="B38" i="1"/>
  <c r="B37" i="1"/>
  <c r="B36" i="1"/>
  <c r="B35" i="1"/>
  <c r="B34" i="1"/>
  <c r="B31" i="1"/>
  <c r="B30" i="1"/>
  <c r="B29" i="1"/>
  <c r="B28" i="1"/>
  <c r="B27" i="1"/>
  <c r="B26" i="1"/>
  <c r="B25" i="1"/>
  <c r="B24" i="1"/>
  <c r="AT87" i="1" l="1"/>
  <c r="S41" i="1"/>
  <c r="AU41" i="1" s="1"/>
  <c r="V19" i="2"/>
  <c r="V18" i="2"/>
  <c r="V17" i="2"/>
  <c r="V16" i="2"/>
  <c r="V15" i="2"/>
  <c r="V12" i="2"/>
  <c r="V11" i="2"/>
  <c r="V10" i="2"/>
  <c r="V9" i="2"/>
  <c r="V8" i="2"/>
  <c r="V7" i="2"/>
  <c r="V6" i="2"/>
  <c r="V5" i="2"/>
  <c r="T19" i="2"/>
  <c r="T18" i="2"/>
  <c r="T17" i="2"/>
  <c r="T16" i="2"/>
  <c r="T15" i="2"/>
  <c r="T12" i="2"/>
  <c r="T11" i="2"/>
  <c r="T10" i="2"/>
  <c r="T9" i="2"/>
  <c r="T8" i="2"/>
  <c r="T7" i="2"/>
  <c r="T6" i="2"/>
  <c r="T5" i="2"/>
  <c r="N19" i="2"/>
  <c r="N18" i="2"/>
  <c r="N17" i="2"/>
  <c r="N16" i="2"/>
  <c r="N15" i="2"/>
  <c r="N12" i="2"/>
  <c r="N11" i="2"/>
  <c r="N10" i="2"/>
  <c r="N9" i="2"/>
  <c r="N8" i="2"/>
  <c r="N7" i="2"/>
  <c r="N6" i="2"/>
  <c r="N5" i="2"/>
  <c r="H19" i="2"/>
  <c r="W19" i="2" s="1"/>
  <c r="E38" i="1" s="1"/>
  <c r="M38" i="1" s="1"/>
  <c r="U38" i="1" s="1"/>
  <c r="AC38" i="1" s="1"/>
  <c r="AK38" i="1" s="1"/>
  <c r="H18" i="2"/>
  <c r="W18" i="2" s="1"/>
  <c r="E37" i="1" s="1"/>
  <c r="M37" i="1" s="1"/>
  <c r="U37" i="1" s="1"/>
  <c r="AC37" i="1" s="1"/>
  <c r="AK37" i="1" s="1"/>
  <c r="H17" i="2"/>
  <c r="H16" i="2"/>
  <c r="W16" i="2" s="1"/>
  <c r="E35" i="1" s="1"/>
  <c r="M35" i="1" s="1"/>
  <c r="U35" i="1" s="1"/>
  <c r="AC35" i="1" s="1"/>
  <c r="AK35" i="1" s="1"/>
  <c r="H15" i="2"/>
  <c r="W15" i="2" s="1"/>
  <c r="E34" i="1" s="1"/>
  <c r="M34" i="1" s="1"/>
  <c r="U34" i="1" s="1"/>
  <c r="AC34" i="1" s="1"/>
  <c r="AK34" i="1" s="1"/>
  <c r="H12" i="2"/>
  <c r="W12" i="2" s="1"/>
  <c r="E31" i="1" s="1"/>
  <c r="M31" i="1" s="1"/>
  <c r="U31" i="1" s="1"/>
  <c r="AC31" i="1" s="1"/>
  <c r="AK31" i="1" s="1"/>
  <c r="H11" i="2"/>
  <c r="W11" i="2" s="1"/>
  <c r="E30" i="1" s="1"/>
  <c r="M30" i="1" s="1"/>
  <c r="U30" i="1" s="1"/>
  <c r="AC30" i="1" s="1"/>
  <c r="AK30" i="1" s="1"/>
  <c r="H10" i="2"/>
  <c r="H5" i="2"/>
  <c r="H9" i="2"/>
  <c r="W9" i="2" s="1"/>
  <c r="E28" i="1" s="1"/>
  <c r="M28" i="1" s="1"/>
  <c r="U28" i="1" s="1"/>
  <c r="AC28" i="1" s="1"/>
  <c r="AK28" i="1" s="1"/>
  <c r="H8" i="2"/>
  <c r="W8" i="2" s="1"/>
  <c r="E27" i="1" s="1"/>
  <c r="M27" i="1" s="1"/>
  <c r="U27" i="1" s="1"/>
  <c r="AC27" i="1" s="1"/>
  <c r="AK27" i="1" s="1"/>
  <c r="H7" i="2"/>
  <c r="H6" i="2"/>
  <c r="W17" i="2" l="1"/>
  <c r="E36" i="1" s="1"/>
  <c r="M36" i="1" s="1"/>
  <c r="U36" i="1" s="1"/>
  <c r="AC36" i="1" s="1"/>
  <c r="AK36" i="1" s="1"/>
  <c r="W10" i="2"/>
  <c r="E29" i="1" s="1"/>
  <c r="M29" i="1" s="1"/>
  <c r="U29" i="1" s="1"/>
  <c r="AC29" i="1" s="1"/>
  <c r="AK29" i="1" s="1"/>
  <c r="I38" i="1"/>
  <c r="J38" i="1" s="1"/>
  <c r="I37" i="1"/>
  <c r="J37" i="1" s="1"/>
  <c r="I35" i="1"/>
  <c r="J35" i="1" s="1"/>
  <c r="I34" i="1"/>
  <c r="I31" i="1"/>
  <c r="J31" i="1" s="1"/>
  <c r="I30" i="1"/>
  <c r="J30" i="1" s="1"/>
  <c r="I28" i="1"/>
  <c r="J28" i="1" s="1"/>
  <c r="I27" i="1"/>
  <c r="W6" i="2"/>
  <c r="E25" i="1" s="1"/>
  <c r="M25" i="1" s="1"/>
  <c r="U25" i="1" s="1"/>
  <c r="AC25" i="1" s="1"/>
  <c r="AK25" i="1" s="1"/>
  <c r="W7" i="2"/>
  <c r="E26" i="1" s="1"/>
  <c r="M26" i="1" s="1"/>
  <c r="U26" i="1" s="1"/>
  <c r="AC26" i="1" s="1"/>
  <c r="AK26" i="1" s="1"/>
  <c r="W5" i="2"/>
  <c r="E24" i="1" s="1"/>
  <c r="M24" i="1" s="1"/>
  <c r="U24" i="1" s="1"/>
  <c r="AC24" i="1" s="1"/>
  <c r="AK24" i="1" s="1"/>
  <c r="I29" i="1" l="1"/>
  <c r="J29" i="1" s="1"/>
  <c r="I36" i="1"/>
  <c r="J36" i="1" s="1"/>
  <c r="K38" i="1"/>
  <c r="Q38" i="1"/>
  <c r="K37" i="1"/>
  <c r="Q37" i="1"/>
  <c r="Q36" i="1"/>
  <c r="K35" i="1"/>
  <c r="Q35" i="1"/>
  <c r="J34" i="1"/>
  <c r="Q34" i="1"/>
  <c r="Q31" i="1"/>
  <c r="K31" i="1"/>
  <c r="K30" i="1"/>
  <c r="Q30" i="1"/>
  <c r="Q29" i="1"/>
  <c r="K28" i="1"/>
  <c r="Q28" i="1"/>
  <c r="Q27" i="1"/>
  <c r="R27" i="1" s="1"/>
  <c r="S27" i="1" s="1"/>
  <c r="I24" i="1"/>
  <c r="J27" i="1"/>
  <c r="I26" i="1"/>
  <c r="I25" i="1"/>
  <c r="K29" i="1" l="1"/>
  <c r="K36" i="1"/>
  <c r="Y38" i="1"/>
  <c r="R38" i="1"/>
  <c r="S38" i="1" s="1"/>
  <c r="R37" i="1"/>
  <c r="S37" i="1" s="1"/>
  <c r="Y37" i="1"/>
  <c r="Y36" i="1"/>
  <c r="R36" i="1"/>
  <c r="S36" i="1" s="1"/>
  <c r="R35" i="1"/>
  <c r="S35" i="1" s="1"/>
  <c r="Y35" i="1"/>
  <c r="Z35" i="1" s="1"/>
  <c r="Y34" i="1"/>
  <c r="Z34" i="1" s="1"/>
  <c r="R34" i="1"/>
  <c r="S34" i="1" s="1"/>
  <c r="K34" i="1"/>
  <c r="Y31" i="1"/>
  <c r="R31" i="1"/>
  <c r="S31" i="1" s="1"/>
  <c r="Y30" i="1"/>
  <c r="R30" i="1"/>
  <c r="S30" i="1" s="1"/>
  <c r="Y29" i="1"/>
  <c r="R29" i="1"/>
  <c r="Y28" i="1"/>
  <c r="Z28" i="1" s="1"/>
  <c r="AA28" i="1" s="1"/>
  <c r="R28" i="1"/>
  <c r="K27" i="1"/>
  <c r="Y27" i="1"/>
  <c r="Q26" i="1"/>
  <c r="R26" i="1" s="1"/>
  <c r="Q24" i="1"/>
  <c r="J24" i="1"/>
  <c r="K24" i="1" s="1"/>
  <c r="J26" i="1"/>
  <c r="Q25" i="1"/>
  <c r="R25" i="1" s="1"/>
  <c r="I46" i="1"/>
  <c r="J25" i="1"/>
  <c r="AG38" i="1" l="1"/>
  <c r="AH38" i="1" s="1"/>
  <c r="AO38" i="1"/>
  <c r="AP38" i="1" s="1"/>
  <c r="Z38" i="1"/>
  <c r="AA38" i="1" s="1"/>
  <c r="AG37" i="1"/>
  <c r="AH37" i="1" s="1"/>
  <c r="AO37" i="1"/>
  <c r="AP37" i="1" s="1"/>
  <c r="Z37" i="1"/>
  <c r="AA37" i="1" s="1"/>
  <c r="AG36" i="1"/>
  <c r="AH36" i="1" s="1"/>
  <c r="AO36" i="1"/>
  <c r="AP36" i="1" s="1"/>
  <c r="Z36" i="1"/>
  <c r="AA36" i="1" s="1"/>
  <c r="AG35" i="1"/>
  <c r="AH35" i="1" s="1"/>
  <c r="AO35" i="1"/>
  <c r="AP35" i="1" s="1"/>
  <c r="AA35" i="1"/>
  <c r="AA34" i="1"/>
  <c r="AO34" i="1"/>
  <c r="AP34" i="1" s="1"/>
  <c r="AG34" i="1"/>
  <c r="AH34" i="1" s="1"/>
  <c r="AI34" i="1" s="1"/>
  <c r="S26" i="1"/>
  <c r="AG31" i="1"/>
  <c r="AH31" i="1" s="1"/>
  <c r="AO31" i="1"/>
  <c r="AP31" i="1" s="1"/>
  <c r="Z31" i="1"/>
  <c r="AA31" i="1" s="1"/>
  <c r="Z30" i="1"/>
  <c r="AA30" i="1" s="1"/>
  <c r="AG30" i="1"/>
  <c r="AH30" i="1" s="1"/>
  <c r="AO30" i="1"/>
  <c r="AP30" i="1" s="1"/>
  <c r="S29" i="1"/>
  <c r="AG29" i="1"/>
  <c r="AH29" i="1" s="1"/>
  <c r="AO29" i="1"/>
  <c r="AP29" i="1" s="1"/>
  <c r="Z29" i="1"/>
  <c r="AA29" i="1" s="1"/>
  <c r="S28" i="1"/>
  <c r="AG28" i="1"/>
  <c r="AH28" i="1" s="1"/>
  <c r="AO28" i="1"/>
  <c r="AP28" i="1" s="1"/>
  <c r="Z27" i="1"/>
  <c r="AA27" i="1" s="1"/>
  <c r="AG27" i="1"/>
  <c r="AO27" i="1"/>
  <c r="AP27" i="1" s="1"/>
  <c r="K26" i="1"/>
  <c r="Y26" i="1"/>
  <c r="Y24" i="1"/>
  <c r="R24" i="1"/>
  <c r="J46" i="1"/>
  <c r="K25" i="1"/>
  <c r="Q46" i="1"/>
  <c r="Y25" i="1"/>
  <c r="Z25" i="1" s="1"/>
  <c r="AT35" i="1" l="1"/>
  <c r="AS38" i="1"/>
  <c r="AS35" i="1"/>
  <c r="AI35" i="1"/>
  <c r="AT37" i="1"/>
  <c r="AI36" i="1"/>
  <c r="AS36" i="1"/>
  <c r="AQ38" i="1"/>
  <c r="AT38" i="1"/>
  <c r="AI38" i="1"/>
  <c r="AQ37" i="1"/>
  <c r="AS37" i="1"/>
  <c r="AI37" i="1"/>
  <c r="AQ36" i="1"/>
  <c r="AT36" i="1"/>
  <c r="AQ35" i="1"/>
  <c r="AS34" i="1"/>
  <c r="AQ34" i="1"/>
  <c r="AU34" i="1" s="1"/>
  <c r="AT34" i="1"/>
  <c r="AT30" i="1"/>
  <c r="AQ29" i="1"/>
  <c r="AT28" i="1"/>
  <c r="AS29" i="1"/>
  <c r="AS31" i="1"/>
  <c r="AQ31" i="1"/>
  <c r="AT31" i="1"/>
  <c r="AI31" i="1"/>
  <c r="AS30" i="1"/>
  <c r="AQ30" i="1"/>
  <c r="AI30" i="1"/>
  <c r="AI29" i="1"/>
  <c r="AT29" i="1"/>
  <c r="AS28" i="1"/>
  <c r="AI28" i="1"/>
  <c r="AQ28" i="1"/>
  <c r="AQ27" i="1"/>
  <c r="AH27" i="1"/>
  <c r="AI27" i="1" s="1"/>
  <c r="AS27" i="1"/>
  <c r="AG26" i="1"/>
  <c r="AO26" i="1"/>
  <c r="AP26" i="1" s="1"/>
  <c r="Z26" i="1"/>
  <c r="AA26" i="1" s="1"/>
  <c r="Z24" i="1"/>
  <c r="AA24" i="1" s="1"/>
  <c r="AO24" i="1"/>
  <c r="AG24" i="1"/>
  <c r="S24" i="1"/>
  <c r="AO25" i="1"/>
  <c r="AP25" i="1" s="1"/>
  <c r="AG25" i="1"/>
  <c r="S25" i="1"/>
  <c r="R46" i="1"/>
  <c r="Y46" i="1"/>
  <c r="K46" i="1"/>
  <c r="I81" i="1" l="1"/>
  <c r="I89" i="1"/>
  <c r="I90" i="1" s="1"/>
  <c r="AU37" i="1"/>
  <c r="AU28" i="1"/>
  <c r="AU29" i="1"/>
  <c r="AU36" i="1"/>
  <c r="AU30" i="1"/>
  <c r="AU35" i="1"/>
  <c r="AS26" i="1"/>
  <c r="AU27" i="1"/>
  <c r="AU31" i="1"/>
  <c r="AU38" i="1"/>
  <c r="AS24" i="1"/>
  <c r="AT27" i="1"/>
  <c r="AQ26" i="1"/>
  <c r="AH26" i="1"/>
  <c r="AI26" i="1" s="1"/>
  <c r="AH25" i="1"/>
  <c r="AT25" i="1" s="1"/>
  <c r="AS25" i="1"/>
  <c r="AP24" i="1"/>
  <c r="AQ24" i="1" s="1"/>
  <c r="Z46" i="1"/>
  <c r="AH24" i="1"/>
  <c r="AI24" i="1" s="1"/>
  <c r="AA25" i="1"/>
  <c r="S46" i="1"/>
  <c r="AG46" i="1"/>
  <c r="AO46" i="1"/>
  <c r="Q89" i="1" l="1"/>
  <c r="Q90" i="1" s="1"/>
  <c r="Q81" i="1"/>
  <c r="AU26" i="1"/>
  <c r="AU24" i="1"/>
  <c r="AT26" i="1"/>
  <c r="AS46" i="1"/>
  <c r="AT24" i="1"/>
  <c r="AH46" i="1"/>
  <c r="AI25" i="1"/>
  <c r="AI46" i="1" s="1"/>
  <c r="AA46" i="1"/>
  <c r="Q91" i="1" l="1"/>
  <c r="I91" i="1"/>
  <c r="Y89" i="1"/>
  <c r="Y90" i="1" s="1"/>
  <c r="Y81" i="1"/>
  <c r="AG89" i="1"/>
  <c r="AG90" i="1" s="1"/>
  <c r="AG81" i="1"/>
  <c r="AP46" i="1"/>
  <c r="AT46" i="1" s="1"/>
  <c r="AQ25" i="1"/>
  <c r="AQ46" i="1" s="1"/>
  <c r="AG91" i="1" l="1"/>
  <c r="AO81" i="1"/>
  <c r="AO89" i="1"/>
  <c r="AO90" i="1" s="1"/>
  <c r="AU46" i="1"/>
  <c r="AU25" i="1"/>
  <c r="AT90" i="1" l="1"/>
  <c r="AT89" i="1"/>
  <c r="Y91" i="1"/>
  <c r="AO91" i="1"/>
  <c r="AT81" i="1"/>
  <c r="AT91" i="1" l="1"/>
</calcChain>
</file>

<file path=xl/sharedStrings.xml><?xml version="1.0" encoding="utf-8"?>
<sst xmlns="http://schemas.openxmlformats.org/spreadsheetml/2006/main" count="236" uniqueCount="118">
  <si>
    <t>Project Title:</t>
  </si>
  <si>
    <t>Funding Agency:</t>
  </si>
  <si>
    <t>Rates</t>
  </si>
  <si>
    <t>Escalation</t>
  </si>
  <si>
    <t>Key Personnel</t>
  </si>
  <si>
    <t>Institutional Base Salary Calculator</t>
  </si>
  <si>
    <t>Name</t>
  </si>
  <si>
    <t>Other Personnel</t>
  </si>
  <si>
    <t xml:space="preserve">Appointment #1 </t>
  </si>
  <si>
    <t xml:space="preserve">Compensation </t>
  </si>
  <si>
    <t>Monthly Rate</t>
  </si>
  <si>
    <t>Appointment #2</t>
  </si>
  <si>
    <t>Appointment #3</t>
  </si>
  <si>
    <t>FTE Amt</t>
  </si>
  <si>
    <t xml:space="preserve">Total </t>
  </si>
  <si>
    <t>Title</t>
  </si>
  <si>
    <t>IBS</t>
  </si>
  <si>
    <t>Months</t>
  </si>
  <si>
    <t>Start Date:</t>
  </si>
  <si>
    <t>End Date:</t>
  </si>
  <si>
    <t xml:space="preserve">Key Personnel </t>
  </si>
  <si>
    <t>Budget Period 1</t>
  </si>
  <si>
    <t>Funds Requested</t>
  </si>
  <si>
    <t>FT/PT</t>
  </si>
  <si>
    <t>ACAD</t>
  </si>
  <si>
    <t>SMR</t>
  </si>
  <si>
    <t xml:space="preserve">No. </t>
  </si>
  <si>
    <t>No.</t>
  </si>
  <si>
    <t xml:space="preserve">Description </t>
  </si>
  <si>
    <t>Personnel Costs</t>
  </si>
  <si>
    <t xml:space="preserve">Non-Personnel Costs </t>
  </si>
  <si>
    <t xml:space="preserve">Travel </t>
  </si>
  <si>
    <t>Domestic</t>
  </si>
  <si>
    <t>Foreign</t>
  </si>
  <si>
    <t>Tuition/Fees/Health Insurance</t>
  </si>
  <si>
    <t>Stipends</t>
  </si>
  <si>
    <t>Travel</t>
  </si>
  <si>
    <t>Subsistence</t>
  </si>
  <si>
    <t>Other</t>
  </si>
  <si>
    <t>Other Direct Costs</t>
  </si>
  <si>
    <t>Materials and Supplies</t>
  </si>
  <si>
    <t>Publication Costs</t>
  </si>
  <si>
    <t>Consultant Services</t>
  </si>
  <si>
    <t>Computer Services</t>
  </si>
  <si>
    <t xml:space="preserve">Other </t>
  </si>
  <si>
    <t>MTDC</t>
  </si>
  <si>
    <t>Total Personnel &amp; Fringe:</t>
  </si>
  <si>
    <t>Total Equipment:</t>
  </si>
  <si>
    <t>Detailed Budget</t>
  </si>
  <si>
    <t>Total Travel:</t>
  </si>
  <si>
    <t>Total Participant Support:</t>
  </si>
  <si>
    <t>Total Other Direct Costs:</t>
  </si>
  <si>
    <t>On/Off Campus</t>
  </si>
  <si>
    <t>Total Cost (Direct and Indirect):</t>
  </si>
  <si>
    <t>Principal Investigator:</t>
  </si>
  <si>
    <t>FT</t>
  </si>
  <si>
    <t>PT</t>
  </si>
  <si>
    <t>On</t>
  </si>
  <si>
    <t>Off</t>
  </si>
  <si>
    <t>Budget Period 2</t>
  </si>
  <si>
    <t>Budget Period 3</t>
  </si>
  <si>
    <t>Budget Period 4</t>
  </si>
  <si>
    <t>Budget Period 5</t>
  </si>
  <si>
    <t>Cummulative</t>
  </si>
  <si>
    <t>IDC Base</t>
  </si>
  <si>
    <t>TDC</t>
  </si>
  <si>
    <t>Total Direct Costs:</t>
  </si>
  <si>
    <t>Total Indirect Costs:</t>
  </si>
  <si>
    <t>On-Campus IDC</t>
  </si>
  <si>
    <t>Off-Campus IDC</t>
  </si>
  <si>
    <t>Full-Time (FT) Fringe</t>
  </si>
  <si>
    <t>Part-Time (PT) Fringe</t>
  </si>
  <si>
    <t>Salary</t>
  </si>
  <si>
    <t>Fringe</t>
  </si>
  <si>
    <t>Total</t>
  </si>
  <si>
    <t xml:space="preserve">Fringe </t>
  </si>
  <si>
    <t>CAL</t>
  </si>
  <si>
    <t>Students</t>
  </si>
  <si>
    <t>Type</t>
  </si>
  <si>
    <t>Yearly Rate</t>
  </si>
  <si>
    <t>Graduate Student</t>
  </si>
  <si>
    <t>Undergrad Student</t>
  </si>
  <si>
    <t>Post Doc</t>
  </si>
  <si>
    <t>Students and Postdocs</t>
  </si>
  <si>
    <t>Name:</t>
  </si>
  <si>
    <t xml:space="preserve">Name: </t>
  </si>
  <si>
    <t>MTDC - Indirect Cost Base:</t>
  </si>
  <si>
    <t>Subcontract 1 portion for Indirect Base</t>
  </si>
  <si>
    <t>Subcontract 2 portion for Indirect Base</t>
  </si>
  <si>
    <t>Subcontract 3 portion for Indirect Base</t>
  </si>
  <si>
    <t>Subcontract 4 portion for Indirect Base</t>
  </si>
  <si>
    <t>Subcontract 5 portion for Indirect Base</t>
  </si>
  <si>
    <t>Total Subcontract Portion for Indirect Base</t>
  </si>
  <si>
    <t>Instructions: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</si>
  <si>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You should fill in fields highlighted in WHITE as applicable.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</si>
  <si>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Total IBS and monthly rate will populate automatically based on the data in the Appointment sections.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</si>
  <si>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FTE Amt field: Indicate the full-time equivalent amount in the field. If full-time, FTE is 1.</t>
    </r>
  </si>
  <si>
    <r>
      <t xml:space="preserve">           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Example: If individual has a part-time appointment that’s 50% FTE, you would enter 0.50 in the FTE Amt field.</t>
    </r>
  </si>
  <si>
    <t>*Northeastern University’s Policy on Institutional Base Salary for Extramurally-Funded Sponsored Projects can be found at:</t>
  </si>
  <si>
    <t>https://research.northeastern.edu/nu-res/institute-base-salary-policy/</t>
  </si>
  <si>
    <t>Appt Term (in months)</t>
  </si>
  <si>
    <t>Instruction</t>
  </si>
  <si>
    <t xml:space="preserve">3. You should fill in fields highlighted in WHITE as they apply to your grant. </t>
  </si>
  <si>
    <t xml:space="preserve">4. Fields highlighted in YELLOW include drop-downs from which you should select appropriate option. </t>
  </si>
  <si>
    <t>1. Please complete tab 1 "IBS Calculator" first.</t>
  </si>
  <si>
    <t>2. Fields highlighted in GRAY and Green will autopopulate.</t>
  </si>
  <si>
    <t>*Equipment</t>
  </si>
  <si>
    <t>*Participant/Trainee Support Costs</t>
  </si>
  <si>
    <t>*Subcontract 1</t>
  </si>
  <si>
    <t>*Subcontract 2</t>
  </si>
  <si>
    <t>*Subcontract 3</t>
  </si>
  <si>
    <t>*Subcontract 4</t>
  </si>
  <si>
    <t>*Subcontract 5</t>
  </si>
  <si>
    <t>*Tuition</t>
  </si>
  <si>
    <t>Lab Recharge/User Fees</t>
  </si>
  <si>
    <t>Indirect Cost Rate:</t>
  </si>
  <si>
    <t>FY25+</t>
  </si>
  <si>
    <t>*Note: Equipment, Subs over $50K, Participant Support and Tuition are excluded from MTDC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</si>
</sst>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5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DAB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0" fillId="6" borderId="1" xfId="0" applyFill="1" applyBorder="1"/>
    <xf numFmtId="0" fontId="0" fillId="3" borderId="11" xfId="0" applyFill="1" applyBorder="1"/>
    <xf numFmtId="0" fontId="0" fillId="3" borderId="12" xfId="0" applyFill="1" applyBorder="1"/>
    <xf numFmtId="164" fontId="0" fillId="0" borderId="1" xfId="0" applyNumberFormat="1" applyBorder="1"/>
    <xf numFmtId="2" fontId="0" fillId="0" borderId="1" xfId="0" applyNumberFormat="1" applyBorder="1"/>
    <xf numFmtId="164" fontId="1" fillId="5" borderId="16" xfId="0" applyNumberFormat="1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10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164" fontId="0" fillId="10" borderId="1" xfId="0" applyNumberFormat="1" applyFill="1" applyBorder="1"/>
    <xf numFmtId="0" fontId="0" fillId="10" borderId="1" xfId="0" applyFill="1" applyBorder="1"/>
    <xf numFmtId="43" fontId="0" fillId="10" borderId="1" xfId="0" applyNumberFormat="1" applyFill="1" applyBorder="1"/>
    <xf numFmtId="165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164" fontId="0" fillId="3" borderId="11" xfId="0" applyNumberFormat="1" applyFill="1" applyBorder="1" applyAlignment="1">
      <alignment horizontal="center"/>
    </xf>
    <xf numFmtId="4" fontId="0" fillId="0" borderId="1" xfId="0" applyNumberFormat="1" applyBorder="1"/>
    <xf numFmtId="0" fontId="0" fillId="8" borderId="5" xfId="0" applyFill="1" applyBorder="1"/>
    <xf numFmtId="0" fontId="0" fillId="8" borderId="0" xfId="0" applyFill="1"/>
    <xf numFmtId="0" fontId="1" fillId="4" borderId="1" xfId="0" applyFont="1" applyFill="1" applyBorder="1" applyAlignment="1">
      <alignment wrapText="1"/>
    </xf>
    <xf numFmtId="0" fontId="1" fillId="7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wrapText="1"/>
    </xf>
    <xf numFmtId="164" fontId="0" fillId="10" borderId="12" xfId="0" applyNumberFormat="1" applyFill="1" applyBorder="1"/>
    <xf numFmtId="164" fontId="1" fillId="3" borderId="12" xfId="0" applyNumberFormat="1" applyFont="1" applyFill="1" applyBorder="1" applyAlignment="1">
      <alignment horizontal="center" wrapText="1"/>
    </xf>
    <xf numFmtId="164" fontId="0" fillId="0" borderId="12" xfId="0" applyNumberFormat="1" applyBorder="1"/>
    <xf numFmtId="164" fontId="0" fillId="10" borderId="10" xfId="0" applyNumberForma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0" fontId="0" fillId="13" borderId="10" xfId="0" applyFill="1" applyBorder="1" applyAlignment="1">
      <alignment horizontal="center"/>
    </xf>
    <xf numFmtId="43" fontId="0" fillId="13" borderId="1" xfId="0" applyNumberFormat="1" applyFill="1" applyBorder="1"/>
    <xf numFmtId="0" fontId="0" fillId="3" borderId="1" xfId="0" applyFill="1" applyBorder="1" applyAlignment="1">
      <alignment horizontal="center" wrapText="1"/>
    </xf>
    <xf numFmtId="0" fontId="8" fillId="14" borderId="31" xfId="1" applyFont="1" applyFill="1" applyBorder="1" applyAlignment="1" applyProtection="1">
      <alignment horizontal="left" vertical="top"/>
      <protection locked="0"/>
    </xf>
    <xf numFmtId="0" fontId="8" fillId="14" borderId="0" xfId="1" applyFont="1" applyFill="1" applyBorder="1" applyAlignment="1" applyProtection="1">
      <alignment horizontal="left" vertical="top"/>
      <protection locked="0"/>
    </xf>
    <xf numFmtId="0" fontId="8" fillId="14" borderId="32" xfId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164" fontId="0" fillId="10" borderId="2" xfId="0" applyNumberFormat="1" applyFill="1" applyBorder="1"/>
    <xf numFmtId="164" fontId="0" fillId="10" borderId="4" xfId="0" applyNumberFormat="1" applyFill="1" applyBorder="1"/>
    <xf numFmtId="164" fontId="1" fillId="5" borderId="38" xfId="0" applyNumberFormat="1" applyFont="1" applyFill="1" applyBorder="1"/>
    <xf numFmtId="164" fontId="1" fillId="5" borderId="39" xfId="0" applyNumberFormat="1" applyFont="1" applyFill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left" vertical="center" indent="5"/>
    </xf>
    <xf numFmtId="0" fontId="0" fillId="0" borderId="50" xfId="0" applyBorder="1"/>
    <xf numFmtId="0" fontId="0" fillId="0" borderId="49" xfId="0" applyBorder="1" applyAlignment="1">
      <alignment horizontal="left" vertical="center" indent="10"/>
    </xf>
    <xf numFmtId="0" fontId="5" fillId="0" borderId="49" xfId="0" applyFont="1" applyBorder="1" applyAlignment="1">
      <alignment horizontal="left" vertical="center" indent="15"/>
    </xf>
    <xf numFmtId="0" fontId="0" fillId="0" borderId="49" xfId="0" applyBorder="1"/>
    <xf numFmtId="0" fontId="6" fillId="0" borderId="51" xfId="1" applyBorder="1"/>
    <xf numFmtId="0" fontId="0" fillId="0" borderId="52" xfId="0" applyBorder="1"/>
    <xf numFmtId="0" fontId="0" fillId="0" borderId="53" xfId="0" applyBorder="1"/>
    <xf numFmtId="0" fontId="8" fillId="0" borderId="0" xfId="1" applyFont="1" applyFill="1" applyBorder="1" applyAlignment="1" applyProtection="1">
      <alignment horizontal="left" vertical="top"/>
      <protection locked="0"/>
    </xf>
    <xf numFmtId="0" fontId="9" fillId="8" borderId="5" xfId="0" applyFont="1" applyFill="1" applyBorder="1" applyAlignment="1">
      <alignment vertical="top" wrapText="1"/>
    </xf>
    <xf numFmtId="0" fontId="9" fillId="8" borderId="0" xfId="0" applyFont="1" applyFill="1" applyAlignment="1">
      <alignment vertical="top" wrapText="1"/>
    </xf>
    <xf numFmtId="0" fontId="0" fillId="8" borderId="8" xfId="0" applyFill="1" applyBorder="1"/>
    <xf numFmtId="0" fontId="8" fillId="0" borderId="0" xfId="1" applyFont="1" applyFill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0" fontId="2" fillId="9" borderId="10" xfId="0" applyNumberFormat="1" applyFont="1" applyFill="1" applyBorder="1" applyAlignment="1">
      <alignment horizontal="center" vertical="center"/>
    </xf>
    <xf numFmtId="10" fontId="2" fillId="9" borderId="11" xfId="0" applyNumberFormat="1" applyFont="1" applyFill="1" applyBorder="1" applyAlignment="1">
      <alignment horizontal="center" vertical="center"/>
    </xf>
    <xf numFmtId="10" fontId="2" fillId="9" borderId="12" xfId="0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30" xfId="1" applyFont="1" applyFill="1" applyBorder="1" applyAlignment="1" applyProtection="1">
      <alignment horizontal="left" vertical="top" wrapText="1"/>
      <protection locked="0"/>
    </xf>
    <xf numFmtId="0" fontId="8" fillId="0" borderId="31" xfId="1" applyFont="1" applyFill="1" applyBorder="1" applyAlignment="1" applyProtection="1">
      <alignment horizontal="left" vertical="top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8" fillId="0" borderId="32" xfId="1" applyFont="1" applyFill="1" applyBorder="1" applyAlignment="1" applyProtection="1">
      <alignment horizontal="left" vertical="top"/>
      <protection locked="0"/>
    </xf>
    <xf numFmtId="0" fontId="8" fillId="10" borderId="31" xfId="1" applyFont="1" applyFill="1" applyBorder="1" applyAlignment="1" applyProtection="1">
      <alignment horizontal="left" vertical="top"/>
      <protection locked="0"/>
    </xf>
    <xf numFmtId="0" fontId="8" fillId="10" borderId="0" xfId="1" applyFont="1" applyFill="1" applyBorder="1" applyAlignment="1" applyProtection="1">
      <alignment horizontal="left" vertical="top"/>
      <protection locked="0"/>
    </xf>
    <xf numFmtId="0" fontId="8" fillId="10" borderId="32" xfId="1" applyFont="1" applyFill="1" applyBorder="1" applyAlignment="1" applyProtection="1">
      <alignment horizontal="left" vertical="top"/>
      <protection locked="0"/>
    </xf>
    <xf numFmtId="0" fontId="8" fillId="13" borderId="31" xfId="1" applyFont="1" applyFill="1" applyBorder="1" applyAlignment="1" applyProtection="1">
      <alignment horizontal="left" vertical="top" wrapText="1"/>
      <protection locked="0"/>
    </xf>
    <xf numFmtId="0" fontId="8" fillId="13" borderId="0" xfId="1" applyFont="1" applyFill="1" applyBorder="1" applyAlignment="1" applyProtection="1">
      <alignment horizontal="left" vertical="top" wrapText="1"/>
      <protection locked="0"/>
    </xf>
    <xf numFmtId="0" fontId="8" fillId="13" borderId="32" xfId="1" applyFont="1" applyFill="1" applyBorder="1" applyAlignment="1" applyProtection="1">
      <alignment horizontal="left" vertical="top" wrapText="1"/>
      <protection locked="0"/>
    </xf>
    <xf numFmtId="0" fontId="8" fillId="13" borderId="33" xfId="1" applyFont="1" applyFill="1" applyBorder="1" applyAlignment="1" applyProtection="1">
      <alignment horizontal="left" vertical="top" wrapText="1"/>
      <protection locked="0"/>
    </xf>
    <xf numFmtId="0" fontId="8" fillId="13" borderId="34" xfId="1" applyFont="1" applyFill="1" applyBorder="1" applyAlignment="1" applyProtection="1">
      <alignment horizontal="left" vertical="top" wrapText="1"/>
      <protection locked="0"/>
    </xf>
    <xf numFmtId="0" fontId="8" fillId="13" borderId="35" xfId="1" applyFont="1" applyFill="1" applyBorder="1" applyAlignment="1" applyProtection="1">
      <alignment horizontal="left" vertical="top" wrapText="1"/>
      <protection locked="0"/>
    </xf>
    <xf numFmtId="0" fontId="9" fillId="8" borderId="4" xfId="0" applyFont="1" applyFill="1" applyBorder="1" applyAlignment="1">
      <alignment horizontal="center" vertical="top" wrapText="1"/>
    </xf>
    <xf numFmtId="0" fontId="9" fillId="8" borderId="5" xfId="0" applyFont="1" applyFill="1" applyBorder="1" applyAlignment="1">
      <alignment horizontal="center" vertical="top" wrapText="1"/>
    </xf>
    <xf numFmtId="0" fontId="9" fillId="8" borderId="54" xfId="0" applyFont="1" applyFill="1" applyBorder="1" applyAlignment="1">
      <alignment horizontal="center" vertical="top" wrapText="1"/>
    </xf>
    <xf numFmtId="0" fontId="9" fillId="8" borderId="13" xfId="0" applyFont="1" applyFill="1" applyBorder="1" applyAlignment="1">
      <alignment horizontal="center" vertical="top" wrapText="1"/>
    </xf>
    <xf numFmtId="0" fontId="9" fillId="8" borderId="0" xfId="0" applyFont="1" applyFill="1" applyAlignment="1">
      <alignment horizontal="center" vertical="top" wrapText="1"/>
    </xf>
    <xf numFmtId="0" fontId="9" fillId="8" borderId="55" xfId="0" applyFont="1" applyFill="1" applyBorder="1" applyAlignment="1">
      <alignment horizontal="center" vertical="top" wrapText="1"/>
    </xf>
    <xf numFmtId="0" fontId="9" fillId="8" borderId="7" xfId="0" applyFont="1" applyFill="1" applyBorder="1" applyAlignment="1">
      <alignment horizontal="center" vertical="top" wrapText="1"/>
    </xf>
    <xf numFmtId="0" fontId="9" fillId="8" borderId="8" xfId="0" applyFont="1" applyFill="1" applyBorder="1" applyAlignment="1">
      <alignment horizontal="center" vertical="top" wrapText="1"/>
    </xf>
    <xf numFmtId="0" fontId="9" fillId="8" borderId="56" xfId="0" applyFont="1" applyFill="1" applyBorder="1" applyAlignment="1">
      <alignment horizontal="center" vertical="top" wrapText="1"/>
    </xf>
    <xf numFmtId="10" fontId="8" fillId="0" borderId="1" xfId="0" applyNumberFormat="1" applyFont="1" applyBorder="1" applyAlignment="1">
      <alignment horizontal="center" vertical="top" wrapText="1"/>
    </xf>
    <xf numFmtId="10" fontId="8" fillId="0" borderId="10" xfId="0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10" fontId="8" fillId="0" borderId="10" xfId="0" applyNumberFormat="1" applyFont="1" applyBorder="1" applyAlignment="1">
      <alignment horizontal="center" wrapText="1"/>
    </xf>
    <xf numFmtId="10" fontId="8" fillId="0" borderId="11" xfId="0" applyNumberFormat="1" applyFont="1" applyBorder="1" applyAlignment="1">
      <alignment horizontal="center" wrapText="1"/>
    </xf>
    <xf numFmtId="10" fontId="8" fillId="0" borderId="12" xfId="0" applyNumberFormat="1" applyFont="1" applyBorder="1" applyAlignment="1">
      <alignment horizontal="center" wrapText="1"/>
    </xf>
    <xf numFmtId="164" fontId="0" fillId="5" borderId="43" xfId="0" applyNumberFormat="1" applyFill="1" applyBorder="1" applyAlignment="1">
      <alignment horizontal="center"/>
    </xf>
    <xf numFmtId="164" fontId="0" fillId="5" borderId="44" xfId="0" applyNumberFormat="1" applyFill="1" applyBorder="1" applyAlignment="1">
      <alignment horizontal="center"/>
    </xf>
    <xf numFmtId="164" fontId="0" fillId="5" borderId="45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2" xfId="0" applyFont="1" applyFill="1" applyBorder="1" applyAlignment="1">
      <alignment horizontal="left"/>
    </xf>
    <xf numFmtId="0" fontId="0" fillId="8" borderId="5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3" borderId="1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5" borderId="10" xfId="0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0" fillId="8" borderId="11" xfId="0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10" fontId="8" fillId="0" borderId="1" xfId="0" applyNumberFormat="1" applyFont="1" applyBorder="1" applyAlignment="1">
      <alignment horizontal="center"/>
    </xf>
    <xf numFmtId="0" fontId="0" fillId="3" borderId="12" xfId="0" applyFill="1" applyBorder="1" applyAlignment="1">
      <alignment horizontal="right"/>
    </xf>
    <xf numFmtId="10" fontId="2" fillId="9" borderId="10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4" fontId="0" fillId="10" borderId="10" xfId="0" applyNumberFormat="1" applyFill="1" applyBorder="1" applyAlignment="1">
      <alignment horizontal="center"/>
    </xf>
    <xf numFmtId="164" fontId="0" fillId="10" borderId="11" xfId="0" applyNumberFormat="1" applyFill="1" applyBorder="1" applyAlignment="1">
      <alignment horizontal="center"/>
    </xf>
    <xf numFmtId="164" fontId="0" fillId="10" borderId="12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12" borderId="9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4" fontId="0" fillId="5" borderId="24" xfId="0" applyNumberFormat="1" applyFill="1" applyBorder="1" applyAlignment="1">
      <alignment horizontal="center"/>
    </xf>
    <xf numFmtId="164" fontId="0" fillId="5" borderId="25" xfId="0" applyNumberFormat="1" applyFill="1" applyBorder="1" applyAlignment="1">
      <alignment horizontal="center"/>
    </xf>
    <xf numFmtId="164" fontId="0" fillId="5" borderId="27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0" fillId="10" borderId="4" xfId="0" applyNumberForma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2" fontId="0" fillId="11" borderId="4" xfId="0" applyNumberFormat="1" applyFill="1" applyBorder="1" applyAlignment="1">
      <alignment horizontal="center"/>
    </xf>
    <xf numFmtId="2" fontId="0" fillId="11" borderId="6" xfId="0" applyNumberFormat="1" applyFill="1" applyBorder="1" applyAlignment="1">
      <alignment horizontal="center"/>
    </xf>
    <xf numFmtId="2" fontId="0" fillId="11" borderId="13" xfId="0" applyNumberFormat="1" applyFill="1" applyBorder="1" applyAlignment="1">
      <alignment horizontal="center"/>
    </xf>
    <xf numFmtId="2" fontId="0" fillId="11" borderId="14" xfId="0" applyNumberFormat="1" applyFill="1" applyBorder="1" applyAlignment="1">
      <alignment horizontal="center"/>
    </xf>
    <xf numFmtId="2" fontId="0" fillId="11" borderId="7" xfId="0" applyNumberFormat="1" applyFill="1" applyBorder="1" applyAlignment="1">
      <alignment horizontal="center"/>
    </xf>
    <xf numFmtId="2" fontId="0" fillId="11" borderId="9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41" xfId="0" applyNumberFormat="1" applyFill="1" applyBorder="1" applyAlignment="1">
      <alignment horizontal="center"/>
    </xf>
    <xf numFmtId="164" fontId="0" fillId="5" borderId="42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5" borderId="19" xfId="0" applyNumberFormat="1" applyFill="1" applyBorder="1" applyAlignment="1">
      <alignment horizontal="center"/>
    </xf>
    <xf numFmtId="164" fontId="0" fillId="5" borderId="20" xfId="0" applyNumberFormat="1" applyFill="1" applyBorder="1" applyAlignment="1">
      <alignment horizontal="center"/>
    </xf>
    <xf numFmtId="164" fontId="0" fillId="5" borderId="26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4" borderId="10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9" borderId="1" xfId="0" applyFont="1" applyFill="1" applyBorder="1" applyAlignment="1">
      <alignment horizontal="left"/>
    </xf>
    <xf numFmtId="0" fontId="2" fillId="9" borderId="10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0" borderId="10" xfId="0" applyFill="1" applyBorder="1" applyAlignment="1">
      <alignment horizontal="left" vertical="top"/>
    </xf>
    <xf numFmtId="0" fontId="0" fillId="10" borderId="11" xfId="0" applyFill="1" applyBorder="1" applyAlignment="1">
      <alignment horizontal="left" vertical="top"/>
    </xf>
    <xf numFmtId="0" fontId="0" fillId="10" borderId="10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4" fillId="10" borderId="10" xfId="0" applyFont="1" applyFill="1" applyBorder="1" applyAlignment="1">
      <alignment horizontal="left"/>
    </xf>
    <xf numFmtId="0" fontId="4" fillId="10" borderId="11" xfId="0" applyFont="1" applyFill="1" applyBorder="1" applyAlignment="1">
      <alignment horizontal="left"/>
    </xf>
    <xf numFmtId="164" fontId="0" fillId="10" borderId="7" xfId="0" applyNumberFormat="1" applyFill="1" applyBorder="1" applyAlignment="1">
      <alignment horizontal="center"/>
    </xf>
    <xf numFmtId="164" fontId="0" fillId="10" borderId="8" xfId="0" applyNumberFormat="1" applyFill="1" applyBorder="1" applyAlignment="1">
      <alignment horizontal="center"/>
    </xf>
    <xf numFmtId="164" fontId="0" fillId="10" borderId="9" xfId="0" applyNumberFormat="1" applyFill="1" applyBorder="1" applyAlignment="1">
      <alignment horizontal="center"/>
    </xf>
    <xf numFmtId="0" fontId="1" fillId="12" borderId="2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164" fontId="0" fillId="5" borderId="36" xfId="0" applyNumberFormat="1" applyFill="1" applyBorder="1" applyAlignment="1">
      <alignment horizontal="center"/>
    </xf>
    <xf numFmtId="164" fontId="0" fillId="5" borderId="37" xfId="0" applyNumberFormat="1" applyFill="1" applyBorder="1" applyAlignment="1">
      <alignment horizontal="center"/>
    </xf>
    <xf numFmtId="0" fontId="4" fillId="10" borderId="10" xfId="0" applyFont="1" applyFill="1" applyBorder="1" applyAlignment="1">
      <alignment horizontal="left" vertical="top"/>
    </xf>
    <xf numFmtId="0" fontId="4" fillId="10" borderId="12" xfId="0" applyFont="1" applyFill="1" applyBorder="1" applyAlignment="1">
      <alignment horizontal="left" vertical="top"/>
    </xf>
    <xf numFmtId="164" fontId="0" fillId="5" borderId="39" xfId="0" applyNumberFormat="1" applyFill="1" applyBorder="1" applyAlignment="1">
      <alignment horizontal="center"/>
    </xf>
    <xf numFmtId="164" fontId="0" fillId="5" borderId="40" xfId="0" applyNumberForma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DAB"/>
      <color rgb="FFFFFD91"/>
      <color rgb="FFFF8B8B"/>
      <color rgb="FFDE0000"/>
      <color rgb="FFFFD5D5"/>
      <color rgb="FFFFABAB"/>
      <color rgb="FFD9CAC3"/>
      <color rgb="FFA496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556845</xdr:colOff>
      <xdr:row>0</xdr:row>
      <xdr:rowOff>0</xdr:rowOff>
    </xdr:from>
    <xdr:to>
      <xdr:col>8</xdr:col>
      <xdr:colOff>190827</xdr:colOff>
      <xdr:row>4</xdr:row>
      <xdr:rowOff>172034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F6E56F-E077-4C97-AF41-4F0E989C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799" y="0"/>
          <a:ext cx="3979842" cy="89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earch.northeastern.edu/nu-res/institute-base-salary-polic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ED585-0FD3-4689-AA39-EE9F173F83D0}">
  <dimension ref="A1:W29"/>
  <sheetViews>
    <sheetView zoomScale="75" zoomScaleNormal="75" workbookViewId="0">
      <selection activeCell="E38" sqref="E38"/>
    </sheetView>
  </sheetViews>
  <sheetFormatPr defaultRowHeight="15" x14ac:dyDescent="0.25"/>
  <cols>
    <col min="1" max="1" width="6.5703125" bestFit="1" customWidth="1"/>
    <col min="2" max="2" width="27" customWidth="1"/>
    <col min="3" max="3" width="0.42578125" customWidth="1"/>
    <col min="4" max="4" width="25.7109375" customWidth="1"/>
    <col min="5" max="5" width="14.85546875" bestFit="1" customWidth="1"/>
    <col min="6" max="6" width="12.42578125" customWidth="1"/>
    <col min="7" max="7" width="8.140625" bestFit="1" customWidth="1"/>
    <col min="8" max="8" width="13.28515625" bestFit="1" customWidth="1"/>
    <col min="9" max="9" width="0.42578125" customWidth="1"/>
    <col min="10" max="10" width="25.85546875" customWidth="1"/>
    <col min="11" max="11" width="14.85546875" bestFit="1" customWidth="1"/>
    <col min="12" max="12" width="11.7109375" customWidth="1"/>
    <col min="13" max="13" width="8.140625" bestFit="1" customWidth="1"/>
    <col min="14" max="14" width="13.28515625" bestFit="1" customWidth="1"/>
    <col min="15" max="15" width="0.28515625" customWidth="1"/>
    <col min="16" max="16" width="25.85546875" customWidth="1"/>
    <col min="17" max="17" width="14.85546875" bestFit="1" customWidth="1"/>
    <col min="18" max="18" width="11.140625" customWidth="1"/>
    <col min="19" max="19" width="8.140625" bestFit="1" customWidth="1"/>
    <col min="20" max="20" width="13.28515625" bestFit="1" customWidth="1"/>
    <col min="21" max="21" width="0.28515625" customWidth="1"/>
    <col min="22" max="22" width="12.7109375" customWidth="1"/>
    <col min="23" max="23" width="13.28515625" bestFit="1" customWidth="1"/>
  </cols>
  <sheetData>
    <row r="1" spans="1:23" x14ac:dyDescent="0.25">
      <c r="A1" s="70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</row>
    <row r="2" spans="1:23" ht="4.1500000000000004" customHeight="1" x14ac:dyDescent="0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3" x14ac:dyDescent="0.25">
      <c r="A3" s="78" t="s">
        <v>4</v>
      </c>
      <c r="B3" s="78"/>
      <c r="C3" s="76"/>
      <c r="D3" s="78" t="s">
        <v>8</v>
      </c>
      <c r="E3" s="78"/>
      <c r="F3" s="78"/>
      <c r="G3" s="78"/>
      <c r="H3" s="78"/>
      <c r="I3" s="76"/>
      <c r="J3" s="78" t="s">
        <v>11</v>
      </c>
      <c r="K3" s="78"/>
      <c r="L3" s="78"/>
      <c r="M3" s="78"/>
      <c r="N3" s="78"/>
      <c r="O3" s="76"/>
      <c r="P3" s="78" t="s">
        <v>12</v>
      </c>
      <c r="Q3" s="78"/>
      <c r="R3" s="78"/>
      <c r="S3" s="78"/>
      <c r="T3" s="78"/>
      <c r="U3" s="76"/>
      <c r="V3" s="78" t="s">
        <v>14</v>
      </c>
      <c r="W3" s="78"/>
    </row>
    <row r="4" spans="1:23" ht="32.25" customHeight="1" x14ac:dyDescent="0.25">
      <c r="A4" s="3" t="s">
        <v>26</v>
      </c>
      <c r="B4" s="3" t="s">
        <v>6</v>
      </c>
      <c r="C4" s="77"/>
      <c r="D4" s="4" t="s">
        <v>15</v>
      </c>
      <c r="E4" s="4" t="s">
        <v>9</v>
      </c>
      <c r="F4" s="40" t="s">
        <v>100</v>
      </c>
      <c r="G4" s="4" t="s">
        <v>13</v>
      </c>
      <c r="H4" s="4" t="s">
        <v>10</v>
      </c>
      <c r="I4" s="77"/>
      <c r="J4" s="4" t="s">
        <v>15</v>
      </c>
      <c r="K4" s="4" t="s">
        <v>9</v>
      </c>
      <c r="L4" s="40" t="s">
        <v>100</v>
      </c>
      <c r="M4" s="4" t="s">
        <v>13</v>
      </c>
      <c r="N4" s="4" t="s">
        <v>10</v>
      </c>
      <c r="O4" s="77"/>
      <c r="P4" s="4" t="s">
        <v>15</v>
      </c>
      <c r="Q4" s="4" t="s">
        <v>9</v>
      </c>
      <c r="R4" s="40" t="s">
        <v>100</v>
      </c>
      <c r="S4" s="4" t="s">
        <v>13</v>
      </c>
      <c r="T4" s="4" t="s">
        <v>10</v>
      </c>
      <c r="U4" s="77"/>
      <c r="V4" s="4" t="s">
        <v>16</v>
      </c>
      <c r="W4" s="4" t="s">
        <v>10</v>
      </c>
    </row>
    <row r="5" spans="1:23" x14ac:dyDescent="0.25">
      <c r="A5" s="19">
        <v>1</v>
      </c>
      <c r="B5" s="2"/>
      <c r="C5" s="77"/>
      <c r="D5" s="2"/>
      <c r="E5" s="9"/>
      <c r="F5" s="2"/>
      <c r="G5" s="2"/>
      <c r="H5" s="18">
        <f t="shared" ref="H5:H12" si="0">IFERROR(E5/(F5*G5),0)</f>
        <v>0</v>
      </c>
      <c r="I5" s="77"/>
      <c r="J5" s="2"/>
      <c r="K5" s="9"/>
      <c r="L5" s="2"/>
      <c r="M5" s="2"/>
      <c r="N5" s="18">
        <f t="shared" ref="N5:N12" si="1">IFERROR(K5/(L5*M5),0)</f>
        <v>0</v>
      </c>
      <c r="O5" s="77"/>
      <c r="P5" s="2"/>
      <c r="Q5" s="9"/>
      <c r="R5" s="2"/>
      <c r="S5" s="2"/>
      <c r="T5" s="18">
        <f t="shared" ref="T5:T12" si="2">IFERROR(Q5/(R5*S5),0)</f>
        <v>0</v>
      </c>
      <c r="U5" s="77"/>
      <c r="V5" s="18">
        <f t="shared" ref="V5:V12" si="3">E5+K5+Q5</f>
        <v>0</v>
      </c>
      <c r="W5" s="18">
        <f t="shared" ref="W5:W12" si="4">H5+N5+T5</f>
        <v>0</v>
      </c>
    </row>
    <row r="6" spans="1:23" x14ac:dyDescent="0.25">
      <c r="A6" s="19">
        <v>2</v>
      </c>
      <c r="B6" s="2"/>
      <c r="C6" s="77"/>
      <c r="D6" s="2"/>
      <c r="E6" s="9"/>
      <c r="F6" s="2"/>
      <c r="G6" s="2"/>
      <c r="H6" s="18">
        <f t="shared" si="0"/>
        <v>0</v>
      </c>
      <c r="I6" s="77"/>
      <c r="J6" s="2"/>
      <c r="K6" s="9"/>
      <c r="L6" s="2"/>
      <c r="M6" s="2"/>
      <c r="N6" s="18">
        <f t="shared" si="1"/>
        <v>0</v>
      </c>
      <c r="O6" s="77"/>
      <c r="P6" s="2"/>
      <c r="Q6" s="9"/>
      <c r="R6" s="2"/>
      <c r="S6" s="2"/>
      <c r="T6" s="18">
        <f t="shared" si="2"/>
        <v>0</v>
      </c>
      <c r="U6" s="77"/>
      <c r="V6" s="18">
        <f t="shared" si="3"/>
        <v>0</v>
      </c>
      <c r="W6" s="18">
        <f t="shared" si="4"/>
        <v>0</v>
      </c>
    </row>
    <row r="7" spans="1:23" x14ac:dyDescent="0.25">
      <c r="A7" s="19">
        <v>3</v>
      </c>
      <c r="B7" s="2"/>
      <c r="C7" s="77"/>
      <c r="D7" s="2"/>
      <c r="E7" s="9"/>
      <c r="F7" s="2"/>
      <c r="G7" s="2"/>
      <c r="H7" s="18">
        <f t="shared" si="0"/>
        <v>0</v>
      </c>
      <c r="I7" s="77"/>
      <c r="J7" s="2"/>
      <c r="K7" s="9"/>
      <c r="L7" s="2"/>
      <c r="M7" s="2"/>
      <c r="N7" s="18">
        <f t="shared" si="1"/>
        <v>0</v>
      </c>
      <c r="O7" s="77"/>
      <c r="P7" s="2"/>
      <c r="Q7" s="9"/>
      <c r="R7" s="2"/>
      <c r="S7" s="2"/>
      <c r="T7" s="18">
        <f t="shared" si="2"/>
        <v>0</v>
      </c>
      <c r="U7" s="77"/>
      <c r="V7" s="18">
        <f t="shared" si="3"/>
        <v>0</v>
      </c>
      <c r="W7" s="18">
        <f t="shared" si="4"/>
        <v>0</v>
      </c>
    </row>
    <row r="8" spans="1:23" x14ac:dyDescent="0.25">
      <c r="A8" s="19">
        <v>4</v>
      </c>
      <c r="B8" s="2"/>
      <c r="C8" s="77"/>
      <c r="D8" s="2"/>
      <c r="E8" s="9"/>
      <c r="F8" s="2"/>
      <c r="G8" s="2"/>
      <c r="H8" s="18">
        <f t="shared" si="0"/>
        <v>0</v>
      </c>
      <c r="I8" s="77"/>
      <c r="J8" s="2"/>
      <c r="K8" s="9"/>
      <c r="L8" s="2"/>
      <c r="M8" s="2"/>
      <c r="N8" s="18">
        <f t="shared" si="1"/>
        <v>0</v>
      </c>
      <c r="O8" s="77"/>
      <c r="P8" s="2"/>
      <c r="Q8" s="9"/>
      <c r="R8" s="2"/>
      <c r="S8" s="2"/>
      <c r="T8" s="18">
        <f t="shared" si="2"/>
        <v>0</v>
      </c>
      <c r="U8" s="77"/>
      <c r="V8" s="18">
        <f t="shared" si="3"/>
        <v>0</v>
      </c>
      <c r="W8" s="18">
        <f t="shared" si="4"/>
        <v>0</v>
      </c>
    </row>
    <row r="9" spans="1:23" x14ac:dyDescent="0.25">
      <c r="A9" s="19">
        <v>5</v>
      </c>
      <c r="B9" s="2"/>
      <c r="C9" s="77"/>
      <c r="D9" s="2"/>
      <c r="E9" s="9"/>
      <c r="F9" s="2"/>
      <c r="G9" s="2"/>
      <c r="H9" s="18">
        <f t="shared" si="0"/>
        <v>0</v>
      </c>
      <c r="I9" s="77"/>
      <c r="J9" s="2"/>
      <c r="K9" s="9"/>
      <c r="L9" s="2"/>
      <c r="M9" s="2"/>
      <c r="N9" s="18">
        <f t="shared" si="1"/>
        <v>0</v>
      </c>
      <c r="O9" s="77"/>
      <c r="P9" s="2"/>
      <c r="Q9" s="9"/>
      <c r="R9" s="2"/>
      <c r="S9" s="2"/>
      <c r="T9" s="18">
        <f t="shared" si="2"/>
        <v>0</v>
      </c>
      <c r="U9" s="77"/>
      <c r="V9" s="18">
        <f t="shared" si="3"/>
        <v>0</v>
      </c>
      <c r="W9" s="18">
        <f t="shared" si="4"/>
        <v>0</v>
      </c>
    </row>
    <row r="10" spans="1:23" x14ac:dyDescent="0.25">
      <c r="A10" s="19">
        <v>6</v>
      </c>
      <c r="B10" s="2"/>
      <c r="C10" s="77"/>
      <c r="D10" s="2"/>
      <c r="E10" s="9"/>
      <c r="F10" s="2"/>
      <c r="G10" s="2"/>
      <c r="H10" s="18">
        <f t="shared" si="0"/>
        <v>0</v>
      </c>
      <c r="I10" s="77"/>
      <c r="J10" s="2"/>
      <c r="K10" s="9"/>
      <c r="L10" s="2"/>
      <c r="M10" s="2"/>
      <c r="N10" s="18">
        <f t="shared" si="1"/>
        <v>0</v>
      </c>
      <c r="O10" s="77"/>
      <c r="P10" s="2"/>
      <c r="Q10" s="9"/>
      <c r="R10" s="2"/>
      <c r="S10" s="2"/>
      <c r="T10" s="18">
        <f t="shared" si="2"/>
        <v>0</v>
      </c>
      <c r="U10" s="77"/>
      <c r="V10" s="18">
        <f t="shared" si="3"/>
        <v>0</v>
      </c>
      <c r="W10" s="18">
        <f t="shared" si="4"/>
        <v>0</v>
      </c>
    </row>
    <row r="11" spans="1:23" x14ac:dyDescent="0.25">
      <c r="A11" s="19">
        <v>7</v>
      </c>
      <c r="B11" s="2"/>
      <c r="C11" s="77"/>
      <c r="D11" s="2"/>
      <c r="E11" s="9"/>
      <c r="F11" s="2"/>
      <c r="G11" s="2"/>
      <c r="H11" s="18">
        <f t="shared" si="0"/>
        <v>0</v>
      </c>
      <c r="I11" s="77"/>
      <c r="J11" s="2"/>
      <c r="K11" s="9"/>
      <c r="L11" s="2"/>
      <c r="M11" s="2"/>
      <c r="N11" s="18">
        <f t="shared" si="1"/>
        <v>0</v>
      </c>
      <c r="O11" s="77"/>
      <c r="P11" s="2"/>
      <c r="Q11" s="9"/>
      <c r="R11" s="2"/>
      <c r="S11" s="2"/>
      <c r="T11" s="18">
        <f t="shared" si="2"/>
        <v>0</v>
      </c>
      <c r="U11" s="77"/>
      <c r="V11" s="18">
        <f t="shared" si="3"/>
        <v>0</v>
      </c>
      <c r="W11" s="18">
        <f t="shared" si="4"/>
        <v>0</v>
      </c>
    </row>
    <row r="12" spans="1:23" x14ac:dyDescent="0.25">
      <c r="A12" s="19">
        <v>8</v>
      </c>
      <c r="B12" s="2"/>
      <c r="C12" s="77"/>
      <c r="D12" s="2"/>
      <c r="E12" s="9"/>
      <c r="F12" s="2"/>
      <c r="G12" s="2"/>
      <c r="H12" s="18">
        <f t="shared" si="0"/>
        <v>0</v>
      </c>
      <c r="I12" s="77"/>
      <c r="J12" s="2"/>
      <c r="K12" s="9"/>
      <c r="L12" s="2"/>
      <c r="M12" s="2"/>
      <c r="N12" s="18">
        <f t="shared" si="1"/>
        <v>0</v>
      </c>
      <c r="O12" s="77"/>
      <c r="P12" s="2"/>
      <c r="Q12" s="9"/>
      <c r="R12" s="2"/>
      <c r="S12" s="2"/>
      <c r="T12" s="18">
        <f t="shared" si="2"/>
        <v>0</v>
      </c>
      <c r="U12" s="77"/>
      <c r="V12" s="18">
        <f t="shared" si="3"/>
        <v>0</v>
      </c>
      <c r="W12" s="18">
        <f t="shared" si="4"/>
        <v>0</v>
      </c>
    </row>
    <row r="13" spans="1:23" x14ac:dyDescent="0.25">
      <c r="A13" s="78" t="s">
        <v>7</v>
      </c>
      <c r="B13" s="78"/>
      <c r="C13" s="77"/>
      <c r="D13" s="78" t="s">
        <v>8</v>
      </c>
      <c r="E13" s="78"/>
      <c r="F13" s="78"/>
      <c r="G13" s="78"/>
      <c r="H13" s="78"/>
      <c r="I13" s="77"/>
      <c r="J13" s="78" t="s">
        <v>11</v>
      </c>
      <c r="K13" s="78"/>
      <c r="L13" s="78"/>
      <c r="M13" s="78"/>
      <c r="N13" s="78"/>
      <c r="O13" s="77"/>
      <c r="P13" s="78" t="s">
        <v>12</v>
      </c>
      <c r="Q13" s="78"/>
      <c r="R13" s="78"/>
      <c r="S13" s="78"/>
      <c r="T13" s="78"/>
      <c r="U13" s="77"/>
      <c r="V13" s="78" t="s">
        <v>14</v>
      </c>
      <c r="W13" s="78"/>
    </row>
    <row r="14" spans="1:23" ht="30" customHeight="1" x14ac:dyDescent="0.25">
      <c r="A14" s="3" t="s">
        <v>26</v>
      </c>
      <c r="B14" s="3" t="s">
        <v>6</v>
      </c>
      <c r="C14" s="77"/>
      <c r="D14" s="4" t="s">
        <v>15</v>
      </c>
      <c r="E14" s="4" t="s">
        <v>9</v>
      </c>
      <c r="F14" s="40" t="s">
        <v>100</v>
      </c>
      <c r="G14" s="4" t="s">
        <v>13</v>
      </c>
      <c r="H14" s="4" t="s">
        <v>10</v>
      </c>
      <c r="I14" s="77"/>
      <c r="J14" s="4" t="s">
        <v>15</v>
      </c>
      <c r="K14" s="4" t="s">
        <v>9</v>
      </c>
      <c r="L14" s="40" t="s">
        <v>100</v>
      </c>
      <c r="M14" s="4" t="s">
        <v>13</v>
      </c>
      <c r="N14" s="4" t="s">
        <v>10</v>
      </c>
      <c r="O14" s="77"/>
      <c r="P14" s="4" t="s">
        <v>15</v>
      </c>
      <c r="Q14" s="4" t="s">
        <v>9</v>
      </c>
      <c r="R14" s="40" t="s">
        <v>100</v>
      </c>
      <c r="S14" s="4" t="s">
        <v>13</v>
      </c>
      <c r="T14" s="4" t="s">
        <v>10</v>
      </c>
      <c r="U14" s="77"/>
      <c r="V14" s="4" t="s">
        <v>16</v>
      </c>
      <c r="W14" s="4" t="s">
        <v>10</v>
      </c>
    </row>
    <row r="15" spans="1:23" x14ac:dyDescent="0.25">
      <c r="A15" s="19">
        <v>1</v>
      </c>
      <c r="B15" s="2"/>
      <c r="C15" s="77"/>
      <c r="D15" s="2"/>
      <c r="E15" s="9"/>
      <c r="F15" s="2"/>
      <c r="G15" s="2"/>
      <c r="H15" s="18">
        <f t="shared" ref="H15:H19" si="5">IFERROR(E15/(F15*G15),0)</f>
        <v>0</v>
      </c>
      <c r="I15" s="77"/>
      <c r="J15" s="2"/>
      <c r="K15" s="9"/>
      <c r="L15" s="2"/>
      <c r="M15" s="2"/>
      <c r="N15" s="18">
        <f t="shared" ref="N15:N19" si="6">IFERROR(K15/(L15*M15),0)</f>
        <v>0</v>
      </c>
      <c r="O15" s="77"/>
      <c r="P15" s="2"/>
      <c r="Q15" s="9"/>
      <c r="R15" s="2"/>
      <c r="S15" s="2"/>
      <c r="T15" s="18">
        <f t="shared" ref="T15:T19" si="7">IFERROR(Q15/(R15*S15),0)</f>
        <v>0</v>
      </c>
      <c r="U15" s="77"/>
      <c r="V15" s="18">
        <f t="shared" ref="V15:V19" si="8">E15+K15+Q15</f>
        <v>0</v>
      </c>
      <c r="W15" s="18">
        <f t="shared" ref="W15:W19" si="9">H15+N15+T15</f>
        <v>0</v>
      </c>
    </row>
    <row r="16" spans="1:23" x14ac:dyDescent="0.25">
      <c r="A16" s="19">
        <v>2</v>
      </c>
      <c r="B16" s="2"/>
      <c r="C16" s="77"/>
      <c r="D16" s="2"/>
      <c r="E16" s="9"/>
      <c r="F16" s="2"/>
      <c r="G16" s="2"/>
      <c r="H16" s="18">
        <f t="shared" si="5"/>
        <v>0</v>
      </c>
      <c r="I16" s="77"/>
      <c r="J16" s="2"/>
      <c r="K16" s="9"/>
      <c r="L16" s="2"/>
      <c r="M16" s="2"/>
      <c r="N16" s="18">
        <f t="shared" si="6"/>
        <v>0</v>
      </c>
      <c r="O16" s="77"/>
      <c r="P16" s="2"/>
      <c r="Q16" s="9"/>
      <c r="R16" s="2"/>
      <c r="S16" s="2"/>
      <c r="T16" s="18">
        <f t="shared" si="7"/>
        <v>0</v>
      </c>
      <c r="U16" s="77"/>
      <c r="V16" s="18">
        <f t="shared" si="8"/>
        <v>0</v>
      </c>
      <c r="W16" s="18">
        <f t="shared" si="9"/>
        <v>0</v>
      </c>
    </row>
    <row r="17" spans="1:23" x14ac:dyDescent="0.25">
      <c r="A17" s="19">
        <v>3</v>
      </c>
      <c r="B17" s="2"/>
      <c r="C17" s="77"/>
      <c r="D17" s="2"/>
      <c r="E17" s="9"/>
      <c r="F17" s="2"/>
      <c r="G17" s="2"/>
      <c r="H17" s="18">
        <f t="shared" si="5"/>
        <v>0</v>
      </c>
      <c r="I17" s="77"/>
      <c r="J17" s="2"/>
      <c r="K17" s="9"/>
      <c r="L17" s="2"/>
      <c r="M17" s="2"/>
      <c r="N17" s="18">
        <f t="shared" si="6"/>
        <v>0</v>
      </c>
      <c r="O17" s="77"/>
      <c r="P17" s="2"/>
      <c r="Q17" s="9"/>
      <c r="R17" s="2"/>
      <c r="S17" s="2"/>
      <c r="T17" s="18">
        <f t="shared" si="7"/>
        <v>0</v>
      </c>
      <c r="U17" s="77"/>
      <c r="V17" s="18">
        <f t="shared" si="8"/>
        <v>0</v>
      </c>
      <c r="W17" s="18">
        <f t="shared" si="9"/>
        <v>0</v>
      </c>
    </row>
    <row r="18" spans="1:23" x14ac:dyDescent="0.25">
      <c r="A18" s="19">
        <v>4</v>
      </c>
      <c r="B18" s="2"/>
      <c r="C18" s="77"/>
      <c r="D18" s="2"/>
      <c r="E18" s="9"/>
      <c r="F18" s="2"/>
      <c r="G18" s="2"/>
      <c r="H18" s="18">
        <f t="shared" si="5"/>
        <v>0</v>
      </c>
      <c r="I18" s="77"/>
      <c r="J18" s="2"/>
      <c r="K18" s="9"/>
      <c r="L18" s="2"/>
      <c r="M18" s="2"/>
      <c r="N18" s="18">
        <f t="shared" si="6"/>
        <v>0</v>
      </c>
      <c r="O18" s="77"/>
      <c r="P18" s="2"/>
      <c r="Q18" s="9"/>
      <c r="R18" s="2"/>
      <c r="S18" s="2"/>
      <c r="T18" s="18">
        <f t="shared" si="7"/>
        <v>0</v>
      </c>
      <c r="U18" s="77"/>
      <c r="V18" s="18">
        <f t="shared" si="8"/>
        <v>0</v>
      </c>
      <c r="W18" s="18">
        <f t="shared" si="9"/>
        <v>0</v>
      </c>
    </row>
    <row r="19" spans="1:23" x14ac:dyDescent="0.25">
      <c r="A19" s="19">
        <v>5</v>
      </c>
      <c r="B19" s="2"/>
      <c r="C19" s="77"/>
      <c r="D19" s="2"/>
      <c r="E19" s="9"/>
      <c r="F19" s="2"/>
      <c r="G19" s="2"/>
      <c r="H19" s="18">
        <f t="shared" si="5"/>
        <v>0</v>
      </c>
      <c r="I19" s="77"/>
      <c r="J19" s="2"/>
      <c r="K19" s="9"/>
      <c r="L19" s="2"/>
      <c r="M19" s="2"/>
      <c r="N19" s="18">
        <f t="shared" si="6"/>
        <v>0</v>
      </c>
      <c r="O19" s="77"/>
      <c r="P19" s="2"/>
      <c r="Q19" s="9"/>
      <c r="R19" s="2"/>
      <c r="S19" s="2"/>
      <c r="T19" s="18">
        <f t="shared" si="7"/>
        <v>0</v>
      </c>
      <c r="U19" s="77"/>
      <c r="V19" s="18">
        <f t="shared" si="8"/>
        <v>0</v>
      </c>
      <c r="W19" s="18">
        <f t="shared" si="9"/>
        <v>0</v>
      </c>
    </row>
    <row r="21" spans="1:23" ht="15.75" thickBot="1" x14ac:dyDescent="0.3"/>
    <row r="22" spans="1:23" x14ac:dyDescent="0.25">
      <c r="B22" s="50" t="s">
        <v>93</v>
      </c>
      <c r="C22" s="51"/>
      <c r="D22" s="51"/>
      <c r="E22" s="51"/>
      <c r="F22" s="51"/>
      <c r="G22" s="51"/>
      <c r="H22" s="51"/>
      <c r="I22" s="51"/>
      <c r="J22" s="51"/>
      <c r="K22" s="52"/>
    </row>
    <row r="23" spans="1:23" x14ac:dyDescent="0.25">
      <c r="B23" s="53" t="s">
        <v>94</v>
      </c>
      <c r="K23" s="54"/>
    </row>
    <row r="24" spans="1:23" x14ac:dyDescent="0.25">
      <c r="B24" s="55" t="s">
        <v>96</v>
      </c>
      <c r="K24" s="54"/>
    </row>
    <row r="25" spans="1:23" x14ac:dyDescent="0.25">
      <c r="B25" s="56" t="s">
        <v>97</v>
      </c>
      <c r="K25" s="54"/>
    </row>
    <row r="26" spans="1:23" x14ac:dyDescent="0.25">
      <c r="B26" s="53" t="s">
        <v>95</v>
      </c>
      <c r="K26" s="54"/>
    </row>
    <row r="27" spans="1:23" x14ac:dyDescent="0.25">
      <c r="B27" s="57"/>
      <c r="K27" s="54"/>
    </row>
    <row r="28" spans="1:23" x14ac:dyDescent="0.25">
      <c r="B28" s="57" t="s">
        <v>98</v>
      </c>
      <c r="K28" s="54"/>
    </row>
    <row r="29" spans="1:23" ht="15.75" thickBot="1" x14ac:dyDescent="0.3">
      <c r="B29" s="58" t="s">
        <v>99</v>
      </c>
      <c r="C29" s="59"/>
      <c r="D29" s="59"/>
      <c r="E29" s="59"/>
      <c r="F29" s="59"/>
      <c r="G29" s="59"/>
      <c r="H29" s="59"/>
      <c r="I29" s="59"/>
      <c r="J29" s="59"/>
      <c r="K29" s="60"/>
    </row>
  </sheetData>
  <mergeCells count="16">
    <mergeCell ref="A1:W1"/>
    <mergeCell ref="A2:W2"/>
    <mergeCell ref="C3:C19"/>
    <mergeCell ref="I3:I19"/>
    <mergeCell ref="O3:O19"/>
    <mergeCell ref="U3:U19"/>
    <mergeCell ref="D13:H13"/>
    <mergeCell ref="J13:N13"/>
    <mergeCell ref="P13:T13"/>
    <mergeCell ref="V13:W13"/>
    <mergeCell ref="A3:B3"/>
    <mergeCell ref="A13:B13"/>
    <mergeCell ref="V3:W3"/>
    <mergeCell ref="D3:H3"/>
    <mergeCell ref="J3:N3"/>
    <mergeCell ref="P3:T3"/>
  </mergeCells>
  <hyperlinks>
    <hyperlink ref="B29" r:id="rId1" xr:uid="{D882F76F-32E8-4029-910E-2CCBFBD28F7C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311E-B54C-4E9A-B736-708AE35ED586}">
  <sheetPr>
    <pageSetUpPr fitToPage="1"/>
  </sheetPr>
  <dimension ref="A1:AU95"/>
  <sheetViews>
    <sheetView tabSelected="1" topLeftCell="A50" zoomScale="75" zoomScaleNormal="75" workbookViewId="0">
      <selection activeCell="J98" sqref="J98"/>
    </sheetView>
  </sheetViews>
  <sheetFormatPr defaultRowHeight="15" x14ac:dyDescent="0.25"/>
  <cols>
    <col min="1" max="1" width="5" bestFit="1" customWidth="1"/>
    <col min="2" max="2" width="25.5703125" customWidth="1"/>
    <col min="3" max="3" width="8.7109375" customWidth="1"/>
    <col min="4" max="4" width="0.42578125" customWidth="1"/>
    <col min="5" max="5" width="10.140625" customWidth="1"/>
    <col min="6" max="6" width="6.42578125" customWidth="1"/>
    <col min="7" max="7" width="6.42578125" bestFit="1" customWidth="1"/>
    <col min="8" max="8" width="5.28515625" bestFit="1" customWidth="1"/>
    <col min="9" max="9" width="9.85546875" bestFit="1" customWidth="1"/>
    <col min="10" max="10" width="8.7109375" bestFit="1" customWidth="1"/>
    <col min="11" max="11" width="9.85546875" customWidth="1"/>
    <col min="12" max="12" width="0.42578125" customWidth="1"/>
    <col min="13" max="13" width="10.5703125" customWidth="1"/>
    <col min="14" max="14" width="6.7109375" customWidth="1"/>
    <col min="15" max="15" width="6.42578125" bestFit="1" customWidth="1"/>
    <col min="16" max="16" width="5.28515625" bestFit="1" customWidth="1"/>
    <col min="17" max="17" width="9.85546875" bestFit="1" customWidth="1"/>
    <col min="18" max="18" width="8.7109375" bestFit="1" customWidth="1"/>
    <col min="19" max="19" width="9.85546875" customWidth="1"/>
    <col min="20" max="20" width="0.28515625" customWidth="1"/>
    <col min="21" max="21" width="10.5703125" customWidth="1"/>
    <col min="22" max="23" width="6.42578125" bestFit="1" customWidth="1"/>
    <col min="24" max="24" width="5.28515625" bestFit="1" customWidth="1"/>
    <col min="25" max="25" width="9.85546875" bestFit="1" customWidth="1"/>
    <col min="26" max="26" width="8.7109375" bestFit="1" customWidth="1"/>
    <col min="27" max="27" width="9.85546875" bestFit="1" customWidth="1"/>
    <col min="28" max="28" width="0.28515625" customWidth="1"/>
    <col min="29" max="29" width="11" bestFit="1" customWidth="1"/>
    <col min="30" max="31" width="6.42578125" bestFit="1" customWidth="1"/>
    <col min="32" max="32" width="5.28515625" bestFit="1" customWidth="1"/>
    <col min="33" max="33" width="9.7109375" bestFit="1" customWidth="1"/>
    <col min="34" max="34" width="8.7109375" bestFit="1" customWidth="1"/>
    <col min="35" max="35" width="9.85546875" customWidth="1"/>
    <col min="36" max="36" width="0.28515625" customWidth="1"/>
    <col min="37" max="37" width="11" bestFit="1" customWidth="1"/>
    <col min="38" max="39" width="6.42578125" bestFit="1" customWidth="1"/>
    <col min="40" max="40" width="5.28515625" bestFit="1" customWidth="1"/>
    <col min="41" max="41" width="9.7109375" bestFit="1" customWidth="1"/>
    <col min="42" max="42" width="8.7109375" bestFit="1" customWidth="1"/>
    <col min="43" max="43" width="9.85546875" customWidth="1"/>
    <col min="44" max="44" width="0.28515625" customWidth="1"/>
    <col min="45" max="47" width="9.85546875" bestFit="1" customWidth="1"/>
  </cols>
  <sheetData>
    <row r="1" spans="1:45" x14ac:dyDescent="0.25">
      <c r="A1" s="220"/>
      <c r="B1" s="220"/>
      <c r="C1" s="220"/>
      <c r="D1" s="220"/>
      <c r="E1" s="220"/>
      <c r="F1" s="220"/>
      <c r="G1" s="220"/>
      <c r="H1" s="220"/>
      <c r="I1" s="220"/>
    </row>
    <row r="2" spans="1:45" x14ac:dyDescent="0.25">
      <c r="A2" s="220"/>
      <c r="B2" s="220"/>
      <c r="C2" s="220"/>
      <c r="D2" s="220"/>
      <c r="E2" s="220"/>
      <c r="F2" s="220"/>
      <c r="G2" s="220"/>
      <c r="H2" s="220"/>
      <c r="I2" s="220"/>
    </row>
    <row r="3" spans="1:45" x14ac:dyDescent="0.25">
      <c r="A3" s="220"/>
      <c r="B3" s="220"/>
      <c r="C3" s="220"/>
      <c r="D3" s="220"/>
      <c r="E3" s="220"/>
      <c r="F3" s="220"/>
      <c r="G3" s="220"/>
      <c r="H3" s="220"/>
      <c r="I3" s="220"/>
    </row>
    <row r="4" spans="1:45" x14ac:dyDescent="0.25">
      <c r="A4" s="220"/>
      <c r="B4" s="220"/>
      <c r="C4" s="220"/>
      <c r="D4" s="220"/>
      <c r="E4" s="220"/>
      <c r="F4" s="220"/>
      <c r="G4" s="220"/>
      <c r="H4" s="220"/>
      <c r="I4" s="220"/>
    </row>
    <row r="5" spans="1:45" x14ac:dyDescent="0.25">
      <c r="A5" s="221"/>
      <c r="B5" s="221"/>
      <c r="C5" s="221"/>
      <c r="D5" s="221"/>
      <c r="E5" s="221"/>
      <c r="F5" s="221"/>
      <c r="G5" s="221"/>
      <c r="H5" s="221"/>
      <c r="I5" s="221"/>
      <c r="J5" s="1"/>
      <c r="K5" s="1"/>
      <c r="L5" s="1"/>
    </row>
    <row r="6" spans="1:45" x14ac:dyDescent="0.25">
      <c r="A6" s="224" t="s">
        <v>54</v>
      </c>
      <c r="B6" s="224"/>
      <c r="C6" s="215"/>
      <c r="D6" s="215"/>
      <c r="E6" s="215"/>
      <c r="F6" s="215"/>
      <c r="G6" s="215"/>
      <c r="H6" s="215"/>
      <c r="I6" s="215"/>
      <c r="J6" s="1"/>
      <c r="L6" s="1"/>
      <c r="M6" s="16"/>
      <c r="O6" s="14"/>
      <c r="U6" s="68"/>
      <c r="V6" s="68"/>
      <c r="W6" s="68"/>
      <c r="X6" s="68"/>
      <c r="Y6" s="68"/>
      <c r="Z6" s="68"/>
      <c r="AA6" s="68"/>
      <c r="AB6" s="68"/>
      <c r="AC6" s="68"/>
      <c r="AE6" s="14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224" t="s">
        <v>0</v>
      </c>
      <c r="B7" s="224"/>
      <c r="C7" s="215"/>
      <c r="D7" s="215"/>
      <c r="E7" s="215"/>
      <c r="F7" s="215"/>
      <c r="G7" s="215"/>
      <c r="H7" s="215"/>
      <c r="I7" s="215"/>
      <c r="J7" s="1"/>
      <c r="L7" s="1"/>
      <c r="M7" s="16"/>
      <c r="O7" s="14"/>
      <c r="U7" s="66"/>
      <c r="V7" s="66"/>
      <c r="W7" s="66"/>
      <c r="X7" s="66"/>
      <c r="Y7" s="66"/>
      <c r="Z7" s="66"/>
      <c r="AA7" s="66"/>
      <c r="AB7" s="66"/>
      <c r="AC7" s="66"/>
      <c r="AE7" s="14"/>
      <c r="AK7" s="66"/>
      <c r="AL7" s="66"/>
      <c r="AM7" s="66"/>
      <c r="AN7" s="66"/>
      <c r="AO7" s="66"/>
      <c r="AP7" s="66"/>
      <c r="AQ7" s="66"/>
      <c r="AR7" s="66"/>
      <c r="AS7" s="66"/>
    </row>
    <row r="8" spans="1:45" x14ac:dyDescent="0.25">
      <c r="A8" s="224" t="s">
        <v>1</v>
      </c>
      <c r="B8" s="224"/>
      <c r="C8" s="215"/>
      <c r="D8" s="215"/>
      <c r="E8" s="215"/>
      <c r="F8" s="215"/>
      <c r="G8" s="215"/>
      <c r="H8" s="215"/>
      <c r="I8" s="215"/>
      <c r="J8" s="1"/>
      <c r="L8" s="1"/>
      <c r="M8" s="16"/>
      <c r="O8" s="14"/>
      <c r="U8" s="66"/>
      <c r="V8" s="66"/>
      <c r="W8" s="66"/>
      <c r="X8" s="66"/>
      <c r="Y8" s="66"/>
      <c r="Z8" s="66"/>
      <c r="AA8" s="66"/>
      <c r="AB8" s="66"/>
      <c r="AC8" s="66"/>
      <c r="AE8" s="14"/>
      <c r="AK8" s="66"/>
      <c r="AL8" s="66"/>
      <c r="AM8" s="66"/>
      <c r="AN8" s="66"/>
      <c r="AO8" s="66"/>
      <c r="AP8" s="66"/>
      <c r="AQ8" s="66"/>
      <c r="AR8" s="66"/>
      <c r="AS8" s="66"/>
    </row>
    <row r="9" spans="1:45" ht="15.75" customHeight="1" x14ac:dyDescent="0.25">
      <c r="A9" s="222" t="s">
        <v>18</v>
      </c>
      <c r="B9" s="223"/>
      <c r="C9" s="215"/>
      <c r="D9" s="215"/>
      <c r="E9" s="215"/>
      <c r="F9" s="228" t="s">
        <v>19</v>
      </c>
      <c r="G9" s="228"/>
      <c r="H9" s="215"/>
      <c r="I9" s="215"/>
      <c r="J9" s="1"/>
      <c r="L9" s="1"/>
      <c r="M9" s="16"/>
      <c r="O9" s="14"/>
      <c r="U9" s="61"/>
      <c r="V9" s="61"/>
      <c r="W9" s="61"/>
      <c r="X9" s="61"/>
      <c r="Y9" s="61"/>
      <c r="Z9" s="61"/>
      <c r="AA9" s="44"/>
      <c r="AB9" s="44"/>
      <c r="AC9" s="44"/>
      <c r="AE9" s="14"/>
      <c r="AK9" s="61"/>
      <c r="AL9" s="61"/>
      <c r="AM9" s="61"/>
      <c r="AN9" s="61"/>
      <c r="AO9" s="61"/>
      <c r="AP9" s="61"/>
      <c r="AQ9" s="44"/>
      <c r="AR9" s="44"/>
      <c r="AS9" s="44"/>
    </row>
    <row r="10" spans="1:45" ht="15.75" thickBot="1" x14ac:dyDescent="0.3">
      <c r="U10" s="66"/>
      <c r="V10" s="66"/>
      <c r="W10" s="66"/>
      <c r="X10" s="66"/>
      <c r="Y10" s="66"/>
      <c r="Z10" s="66"/>
      <c r="AA10" s="66"/>
      <c r="AB10" s="66"/>
      <c r="AC10" s="66"/>
      <c r="AK10" s="66"/>
      <c r="AL10" s="66"/>
      <c r="AM10" s="66"/>
      <c r="AN10" s="66"/>
      <c r="AO10" s="66"/>
      <c r="AP10" s="66"/>
      <c r="AQ10" s="66"/>
      <c r="AR10" s="66"/>
      <c r="AS10" s="66"/>
    </row>
    <row r="11" spans="1:45" s="17" customFormat="1" ht="14.45" customHeight="1" thickTop="1" x14ac:dyDescent="0.2">
      <c r="A11" s="79" t="s">
        <v>2</v>
      </c>
      <c r="B11" s="81"/>
      <c r="C11" s="79" t="s">
        <v>116</v>
      </c>
      <c r="D11" s="80"/>
      <c r="E11" s="80"/>
      <c r="F11" s="80"/>
      <c r="G11" s="81"/>
      <c r="J11" s="67"/>
      <c r="K11" s="85" t="s">
        <v>101</v>
      </c>
      <c r="L11" s="86"/>
      <c r="M11" s="86"/>
      <c r="N11" s="86"/>
      <c r="O11" s="86"/>
      <c r="P11" s="86"/>
      <c r="Q11" s="86"/>
      <c r="R11" s="86"/>
      <c r="S11" s="87"/>
      <c r="U11" s="66"/>
      <c r="V11" s="66"/>
      <c r="W11" s="66"/>
      <c r="X11" s="66"/>
      <c r="Y11" s="66"/>
      <c r="Z11" s="66"/>
      <c r="AA11" s="66"/>
      <c r="AB11" s="66"/>
      <c r="AC11" s="66"/>
      <c r="AK11" s="66"/>
      <c r="AL11" s="66"/>
      <c r="AM11" s="66"/>
      <c r="AN11" s="66"/>
      <c r="AO11" s="66"/>
      <c r="AP11" s="66"/>
      <c r="AQ11" s="66"/>
      <c r="AR11" s="66"/>
      <c r="AS11" s="66"/>
    </row>
    <row r="12" spans="1:45" s="17" customFormat="1" ht="14.45" customHeight="1" x14ac:dyDescent="0.2">
      <c r="A12" s="124" t="s">
        <v>68</v>
      </c>
      <c r="B12" s="225"/>
      <c r="C12" s="82">
        <v>0.6</v>
      </c>
      <c r="D12" s="83"/>
      <c r="E12" s="83"/>
      <c r="F12" s="83"/>
      <c r="G12" s="84"/>
      <c r="J12" s="66"/>
      <c r="K12" s="88" t="s">
        <v>104</v>
      </c>
      <c r="L12" s="89"/>
      <c r="M12" s="89"/>
      <c r="N12" s="89"/>
      <c r="O12" s="89"/>
      <c r="P12" s="89"/>
      <c r="Q12" s="89"/>
      <c r="R12" s="89"/>
      <c r="S12" s="90"/>
    </row>
    <row r="13" spans="1:45" s="17" customFormat="1" ht="14.45" customHeight="1" x14ac:dyDescent="0.2">
      <c r="A13" s="124" t="s">
        <v>69</v>
      </c>
      <c r="B13" s="225"/>
      <c r="C13" s="138">
        <v>0.26</v>
      </c>
      <c r="D13" s="139"/>
      <c r="E13" s="139"/>
      <c r="F13" s="139"/>
      <c r="G13" s="140"/>
      <c r="J13" s="66"/>
      <c r="K13" s="91" t="s">
        <v>105</v>
      </c>
      <c r="L13" s="92"/>
      <c r="M13" s="92"/>
      <c r="N13" s="92"/>
      <c r="O13" s="92"/>
      <c r="P13" s="92"/>
      <c r="Q13" s="92"/>
      <c r="R13" s="92"/>
      <c r="S13" s="93"/>
    </row>
    <row r="14" spans="1:45" s="17" customFormat="1" ht="14.45" customHeight="1" x14ac:dyDescent="0.2">
      <c r="A14" s="124" t="s">
        <v>70</v>
      </c>
      <c r="B14" s="225"/>
      <c r="C14" s="138">
        <v>0.25800000000000001</v>
      </c>
      <c r="D14" s="139"/>
      <c r="E14" s="139"/>
      <c r="F14" s="139"/>
      <c r="G14" s="140"/>
      <c r="J14" s="61"/>
      <c r="K14" s="41" t="s">
        <v>102</v>
      </c>
      <c r="L14" s="42"/>
      <c r="M14" s="42"/>
      <c r="N14" s="42"/>
      <c r="O14" s="42"/>
      <c r="P14" s="43"/>
      <c r="Q14" s="44"/>
      <c r="R14" s="44"/>
      <c r="S14" s="45"/>
    </row>
    <row r="15" spans="1:45" s="17" customFormat="1" ht="14.45" customHeight="1" x14ac:dyDescent="0.2">
      <c r="A15" s="226" t="s">
        <v>71</v>
      </c>
      <c r="B15" s="227"/>
      <c r="C15" s="138">
        <v>7.6499999999999999E-2</v>
      </c>
      <c r="D15" s="139"/>
      <c r="E15" s="139"/>
      <c r="F15" s="139"/>
      <c r="G15" s="140"/>
      <c r="J15" s="65"/>
      <c r="K15" s="94" t="s">
        <v>103</v>
      </c>
      <c r="L15" s="95"/>
      <c r="M15" s="95"/>
      <c r="N15" s="95"/>
      <c r="O15" s="95"/>
      <c r="P15" s="95"/>
      <c r="Q15" s="95"/>
      <c r="R15" s="95"/>
      <c r="S15" s="96"/>
    </row>
    <row r="16" spans="1:45" s="17" customFormat="1" ht="20.25" customHeight="1" thickBot="1" x14ac:dyDescent="0.25">
      <c r="A16" s="124" t="s">
        <v>3</v>
      </c>
      <c r="B16" s="125"/>
      <c r="C16" s="138">
        <v>0.03</v>
      </c>
      <c r="D16" s="139"/>
      <c r="E16" s="139"/>
      <c r="F16" s="139"/>
      <c r="G16" s="140"/>
      <c r="J16" s="65"/>
      <c r="K16" s="97"/>
      <c r="L16" s="98"/>
      <c r="M16" s="98"/>
      <c r="N16" s="98"/>
      <c r="O16" s="98"/>
      <c r="P16" s="98"/>
      <c r="Q16" s="98"/>
      <c r="R16" s="98"/>
      <c r="S16" s="99"/>
    </row>
    <row r="17" spans="1:47" ht="15.75" thickTop="1" x14ac:dyDescent="0.25"/>
    <row r="18" spans="1:47" ht="14.45" customHeight="1" x14ac:dyDescent="0.25">
      <c r="A18" s="208" t="s">
        <v>48</v>
      </c>
      <c r="B18" s="211"/>
      <c r="C18" s="30"/>
      <c r="D18" s="239"/>
      <c r="E18" s="212" t="s">
        <v>21</v>
      </c>
      <c r="F18" s="213"/>
      <c r="G18" s="213"/>
      <c r="H18" s="213"/>
      <c r="I18" s="213"/>
      <c r="J18" s="213"/>
      <c r="K18" s="214"/>
      <c r="L18" s="248"/>
      <c r="M18" s="212" t="s">
        <v>59</v>
      </c>
      <c r="N18" s="213"/>
      <c r="O18" s="213"/>
      <c r="P18" s="213"/>
      <c r="Q18" s="213"/>
      <c r="R18" s="213"/>
      <c r="S18" s="214"/>
      <c r="T18" s="76"/>
      <c r="U18" s="212" t="s">
        <v>60</v>
      </c>
      <c r="V18" s="213"/>
      <c r="W18" s="213"/>
      <c r="X18" s="213"/>
      <c r="Y18" s="213"/>
      <c r="Z18" s="213"/>
      <c r="AA18" s="214"/>
      <c r="AB18" s="76"/>
      <c r="AC18" s="212" t="s">
        <v>61</v>
      </c>
      <c r="AD18" s="213"/>
      <c r="AE18" s="213"/>
      <c r="AF18" s="213"/>
      <c r="AG18" s="213"/>
      <c r="AH18" s="213"/>
      <c r="AI18" s="214"/>
      <c r="AJ18" s="76"/>
      <c r="AK18" s="212" t="s">
        <v>62</v>
      </c>
      <c r="AL18" s="213"/>
      <c r="AM18" s="213"/>
      <c r="AN18" s="213"/>
      <c r="AO18" s="213"/>
      <c r="AP18" s="213"/>
      <c r="AQ18" s="214"/>
      <c r="AR18" s="76"/>
      <c r="AS18" s="207" t="s">
        <v>63</v>
      </c>
      <c r="AT18" s="208"/>
      <c r="AU18" s="208"/>
    </row>
    <row r="19" spans="1:47" ht="30" x14ac:dyDescent="0.25">
      <c r="A19" s="208"/>
      <c r="B19" s="208"/>
      <c r="C19" s="209" t="s">
        <v>23</v>
      </c>
      <c r="D19" s="240"/>
      <c r="E19" s="31" t="s">
        <v>18</v>
      </c>
      <c r="F19" s="215"/>
      <c r="G19" s="215"/>
      <c r="H19" s="215"/>
      <c r="I19" s="29" t="s">
        <v>19</v>
      </c>
      <c r="J19" s="215"/>
      <c r="K19" s="73"/>
      <c r="L19" s="249"/>
      <c r="M19" s="31" t="s">
        <v>18</v>
      </c>
      <c r="N19" s="215"/>
      <c r="O19" s="215"/>
      <c r="P19" s="215"/>
      <c r="Q19" s="29" t="s">
        <v>19</v>
      </c>
      <c r="R19" s="215"/>
      <c r="S19" s="73"/>
      <c r="T19" s="77"/>
      <c r="U19" s="31" t="s">
        <v>18</v>
      </c>
      <c r="V19" s="215"/>
      <c r="W19" s="215"/>
      <c r="X19" s="215"/>
      <c r="Y19" s="12" t="s">
        <v>19</v>
      </c>
      <c r="Z19" s="215"/>
      <c r="AA19" s="73"/>
      <c r="AB19" s="77"/>
      <c r="AC19" s="31" t="s">
        <v>18</v>
      </c>
      <c r="AD19" s="215"/>
      <c r="AE19" s="215"/>
      <c r="AF19" s="215"/>
      <c r="AG19" s="12" t="s">
        <v>19</v>
      </c>
      <c r="AH19" s="215"/>
      <c r="AI19" s="73"/>
      <c r="AJ19" s="77"/>
      <c r="AK19" s="31" t="s">
        <v>18</v>
      </c>
      <c r="AL19" s="215"/>
      <c r="AM19" s="215"/>
      <c r="AN19" s="215"/>
      <c r="AO19" s="12" t="s">
        <v>19</v>
      </c>
      <c r="AP19" s="215"/>
      <c r="AQ19" s="73"/>
      <c r="AR19" s="77"/>
      <c r="AS19" s="205" t="s">
        <v>72</v>
      </c>
      <c r="AT19" s="206" t="s">
        <v>75</v>
      </c>
      <c r="AU19" s="206" t="s">
        <v>74</v>
      </c>
    </row>
    <row r="20" spans="1:47" ht="13.15" customHeight="1" x14ac:dyDescent="0.25">
      <c r="A20" s="208"/>
      <c r="B20" s="208"/>
      <c r="C20" s="209"/>
      <c r="D20" s="240"/>
      <c r="E20" s="135" t="s">
        <v>10</v>
      </c>
      <c r="F20" s="216" t="s">
        <v>17</v>
      </c>
      <c r="G20" s="216"/>
      <c r="H20" s="216"/>
      <c r="I20" s="206" t="s">
        <v>72</v>
      </c>
      <c r="J20" s="206" t="s">
        <v>73</v>
      </c>
      <c r="K20" s="217" t="s">
        <v>74</v>
      </c>
      <c r="L20" s="249"/>
      <c r="M20" s="135" t="s">
        <v>10</v>
      </c>
      <c r="N20" s="216" t="s">
        <v>17</v>
      </c>
      <c r="O20" s="216"/>
      <c r="P20" s="216"/>
      <c r="Q20" s="206" t="s">
        <v>72</v>
      </c>
      <c r="R20" s="206" t="s">
        <v>73</v>
      </c>
      <c r="S20" s="217" t="s">
        <v>14</v>
      </c>
      <c r="T20" s="77"/>
      <c r="U20" s="135" t="s">
        <v>10</v>
      </c>
      <c r="V20" s="216" t="s">
        <v>17</v>
      </c>
      <c r="W20" s="216"/>
      <c r="X20" s="216"/>
      <c r="Y20" s="206" t="s">
        <v>72</v>
      </c>
      <c r="Z20" s="206" t="s">
        <v>73</v>
      </c>
      <c r="AA20" s="217" t="s">
        <v>74</v>
      </c>
      <c r="AB20" s="77"/>
      <c r="AC20" s="135" t="s">
        <v>10</v>
      </c>
      <c r="AD20" s="216" t="s">
        <v>17</v>
      </c>
      <c r="AE20" s="216"/>
      <c r="AF20" s="216"/>
      <c r="AG20" s="206" t="s">
        <v>72</v>
      </c>
      <c r="AH20" s="206" t="s">
        <v>73</v>
      </c>
      <c r="AI20" s="217" t="s">
        <v>74</v>
      </c>
      <c r="AJ20" s="77"/>
      <c r="AK20" s="135" t="s">
        <v>10</v>
      </c>
      <c r="AL20" s="216" t="s">
        <v>17</v>
      </c>
      <c r="AM20" s="216"/>
      <c r="AN20" s="216"/>
      <c r="AO20" s="206" t="s">
        <v>72</v>
      </c>
      <c r="AP20" s="206" t="s">
        <v>73</v>
      </c>
      <c r="AQ20" s="217" t="s">
        <v>74</v>
      </c>
      <c r="AR20" s="77"/>
      <c r="AS20" s="205"/>
      <c r="AT20" s="206"/>
      <c r="AU20" s="206"/>
    </row>
    <row r="21" spans="1:47" x14ac:dyDescent="0.25">
      <c r="A21" s="198" t="s">
        <v>29</v>
      </c>
      <c r="B21" s="218"/>
      <c r="C21" s="210"/>
      <c r="D21" s="240"/>
      <c r="E21" s="135"/>
      <c r="F21" s="15" t="s">
        <v>76</v>
      </c>
      <c r="G21" s="23" t="s">
        <v>24</v>
      </c>
      <c r="H21" s="23" t="s">
        <v>25</v>
      </c>
      <c r="I21" s="206"/>
      <c r="J21" s="206"/>
      <c r="K21" s="217"/>
      <c r="L21" s="249"/>
      <c r="M21" s="135"/>
      <c r="N21" s="13" t="s">
        <v>76</v>
      </c>
      <c r="O21" s="22" t="s">
        <v>24</v>
      </c>
      <c r="P21" s="23" t="s">
        <v>25</v>
      </c>
      <c r="Q21" s="206"/>
      <c r="R21" s="206"/>
      <c r="S21" s="217"/>
      <c r="T21" s="77"/>
      <c r="U21" s="135"/>
      <c r="V21" s="13" t="s">
        <v>76</v>
      </c>
      <c r="W21" s="22" t="s">
        <v>24</v>
      </c>
      <c r="X21" s="23" t="s">
        <v>25</v>
      </c>
      <c r="Y21" s="206"/>
      <c r="Z21" s="206"/>
      <c r="AA21" s="217"/>
      <c r="AB21" s="77"/>
      <c r="AC21" s="135"/>
      <c r="AD21" s="13" t="s">
        <v>76</v>
      </c>
      <c r="AE21" s="22" t="s">
        <v>24</v>
      </c>
      <c r="AF21" s="23" t="s">
        <v>25</v>
      </c>
      <c r="AG21" s="206"/>
      <c r="AH21" s="206"/>
      <c r="AI21" s="217"/>
      <c r="AJ21" s="77"/>
      <c r="AK21" s="135"/>
      <c r="AL21" s="13" t="s">
        <v>76</v>
      </c>
      <c r="AM21" s="22" t="s">
        <v>24</v>
      </c>
      <c r="AN21" s="15" t="s">
        <v>25</v>
      </c>
      <c r="AO21" s="206"/>
      <c r="AP21" s="206"/>
      <c r="AQ21" s="217"/>
      <c r="AR21" s="77"/>
      <c r="AS21" s="205"/>
      <c r="AT21" s="206"/>
      <c r="AU21" s="206"/>
    </row>
    <row r="22" spans="1:47" x14ac:dyDescent="0.25">
      <c r="A22" s="151" t="s">
        <v>20</v>
      </c>
      <c r="B22" s="152"/>
      <c r="C22" s="152"/>
      <c r="D22" s="240"/>
      <c r="E22" s="5"/>
      <c r="F22" s="5"/>
      <c r="G22" s="5"/>
      <c r="H22" s="5"/>
      <c r="I22" s="5"/>
      <c r="J22" s="5"/>
      <c r="K22" s="5"/>
      <c r="L22" s="249"/>
      <c r="M22" s="5"/>
      <c r="N22" s="5"/>
      <c r="O22" s="5"/>
      <c r="P22" s="5"/>
      <c r="Q22" s="5"/>
      <c r="R22" s="5"/>
      <c r="S22" s="5"/>
      <c r="T22" s="77"/>
      <c r="U22" s="5"/>
      <c r="V22" s="5"/>
      <c r="W22" s="5"/>
      <c r="X22" s="5"/>
      <c r="Y22" s="5"/>
      <c r="Z22" s="5"/>
      <c r="AA22" s="5"/>
      <c r="AB22" s="77"/>
      <c r="AC22" s="5"/>
      <c r="AD22" s="5"/>
      <c r="AE22" s="5"/>
      <c r="AF22" s="5"/>
      <c r="AG22" s="5"/>
      <c r="AH22" s="5"/>
      <c r="AI22" s="5"/>
      <c r="AJ22" s="77"/>
      <c r="AK22" s="5"/>
      <c r="AL22" s="5"/>
      <c r="AM22" s="5"/>
      <c r="AN22" s="5"/>
      <c r="AO22" s="5"/>
      <c r="AP22" s="5"/>
      <c r="AQ22" s="5"/>
      <c r="AR22" s="77"/>
      <c r="AS22" s="258"/>
      <c r="AT22" s="258"/>
      <c r="AU22" s="259"/>
    </row>
    <row r="23" spans="1:47" x14ac:dyDescent="0.25">
      <c r="A23" s="3" t="s">
        <v>26</v>
      </c>
      <c r="B23" s="130" t="s">
        <v>6</v>
      </c>
      <c r="C23" s="131"/>
      <c r="D23" s="240"/>
      <c r="E23" s="219"/>
      <c r="F23" s="219"/>
      <c r="G23" s="219"/>
      <c r="H23" s="219"/>
      <c r="I23" s="219"/>
      <c r="J23" s="219"/>
      <c r="K23" s="219"/>
      <c r="L23" s="249"/>
      <c r="M23" s="219"/>
      <c r="N23" s="219"/>
      <c r="O23" s="219"/>
      <c r="P23" s="219"/>
      <c r="Q23" s="219"/>
      <c r="R23" s="219"/>
      <c r="S23" s="219"/>
      <c r="T23" s="77"/>
      <c r="U23" s="219"/>
      <c r="V23" s="219"/>
      <c r="W23" s="219"/>
      <c r="X23" s="219"/>
      <c r="Y23" s="219"/>
      <c r="Z23" s="219"/>
      <c r="AA23" s="219"/>
      <c r="AB23" s="77"/>
      <c r="AC23" s="219"/>
      <c r="AD23" s="219"/>
      <c r="AE23" s="219"/>
      <c r="AF23" s="219"/>
      <c r="AG23" s="219"/>
      <c r="AH23" s="219"/>
      <c r="AI23" s="219"/>
      <c r="AJ23" s="77"/>
      <c r="AK23" s="219"/>
      <c r="AL23" s="219"/>
      <c r="AM23" s="219"/>
      <c r="AN23" s="219"/>
      <c r="AO23" s="219"/>
      <c r="AP23" s="219"/>
      <c r="AQ23" s="219"/>
      <c r="AR23" s="77"/>
      <c r="AS23" s="258"/>
      <c r="AT23" s="258"/>
      <c r="AU23" s="259"/>
    </row>
    <row r="24" spans="1:47" x14ac:dyDescent="0.25">
      <c r="A24" s="19">
        <v>1</v>
      </c>
      <c r="B24" s="20">
        <f>'1. IBS Calculator'!B5</f>
        <v>0</v>
      </c>
      <c r="C24" s="38" t="s">
        <v>55</v>
      </c>
      <c r="D24" s="240"/>
      <c r="E24" s="32">
        <f>'1. IBS Calculator'!W5</f>
        <v>0</v>
      </c>
      <c r="F24" s="10"/>
      <c r="G24" s="10"/>
      <c r="H24" s="10"/>
      <c r="I24" s="18">
        <f t="shared" ref="I24:I31" si="0">(E24*F24)+(E24*G24)+(E24*H24)</f>
        <v>0</v>
      </c>
      <c r="J24" s="18">
        <f>IF(C24="FT",I24*C14,IF(C24="PT",I24*C15))</f>
        <v>0</v>
      </c>
      <c r="K24" s="35">
        <f t="shared" ref="K24:K31" si="1">I24+J24</f>
        <v>0</v>
      </c>
      <c r="L24" s="249"/>
      <c r="M24" s="32">
        <f>E24*(1+C16)</f>
        <v>0</v>
      </c>
      <c r="N24" s="10"/>
      <c r="O24" s="10"/>
      <c r="P24" s="10"/>
      <c r="Q24" s="18">
        <f t="shared" ref="Q24:Q31" si="2">(M24*N24)+(M24*O24)+(M24*P24)</f>
        <v>0</v>
      </c>
      <c r="R24" s="18">
        <f>IF(C24="FT",Q24*C14,IF(C24="PT",Q24*C15))</f>
        <v>0</v>
      </c>
      <c r="S24" s="35">
        <f t="shared" ref="S24:S31" si="3">Q24+R24</f>
        <v>0</v>
      </c>
      <c r="T24" s="77"/>
      <c r="U24" s="32">
        <f>M24*(1+C16)</f>
        <v>0</v>
      </c>
      <c r="V24" s="10"/>
      <c r="W24" s="10"/>
      <c r="X24" s="10"/>
      <c r="Y24" s="18">
        <f t="shared" ref="Y24:Y31" si="4">(U24*V24)+(U24*W24)+(U24*X24)</f>
        <v>0</v>
      </c>
      <c r="Z24" s="18">
        <f>IF(C24="FT",Y24*C14,IF(C24="PT",Y24*C15))</f>
        <v>0</v>
      </c>
      <c r="AA24" s="35">
        <f t="shared" ref="AA24:AA31" si="5">Y24+Z24</f>
        <v>0</v>
      </c>
      <c r="AB24" s="77"/>
      <c r="AC24" s="32">
        <f>U24*(1+C16)</f>
        <v>0</v>
      </c>
      <c r="AD24" s="10"/>
      <c r="AE24" s="10"/>
      <c r="AF24" s="10"/>
      <c r="AG24" s="18">
        <f t="shared" ref="AG24:AG31" si="6">(AC24*AD24)+(AC24*AE24)+(AC24*AF24)</f>
        <v>0</v>
      </c>
      <c r="AH24" s="18">
        <f>IF(C24="FT",AG24*C14,IF(C24="PT",AG24*C15))</f>
        <v>0</v>
      </c>
      <c r="AI24" s="35">
        <f t="shared" ref="AI24:AI31" si="7">AG24+AH24</f>
        <v>0</v>
      </c>
      <c r="AJ24" s="77"/>
      <c r="AK24" s="32">
        <f>AC24*(1+C16)</f>
        <v>0</v>
      </c>
      <c r="AL24" s="10"/>
      <c r="AM24" s="10"/>
      <c r="AN24" s="10"/>
      <c r="AO24" s="18">
        <f t="shared" ref="AO24:AO31" si="8">(AK24*AL24)+(AK24*AM24)+(AK24*AN24)</f>
        <v>0</v>
      </c>
      <c r="AP24" s="18">
        <f>IF(C24="FT",AO24*C14,IF(AA24="PT",AO24*C15))</f>
        <v>0</v>
      </c>
      <c r="AQ24" s="35">
        <f t="shared" ref="AQ24:AQ31" si="9">AO24+AP24</f>
        <v>0</v>
      </c>
      <c r="AR24" s="77"/>
      <c r="AS24" s="32">
        <f t="shared" ref="AS24:AU31" si="10">I24+Q24+Y24+AG24+AO24</f>
        <v>0</v>
      </c>
      <c r="AT24" s="18">
        <f t="shared" si="10"/>
        <v>0</v>
      </c>
      <c r="AU24" s="18">
        <f t="shared" si="10"/>
        <v>0</v>
      </c>
    </row>
    <row r="25" spans="1:47" x14ac:dyDescent="0.25">
      <c r="A25" s="19">
        <v>2</v>
      </c>
      <c r="B25" s="20">
        <f>'1. IBS Calculator'!B6</f>
        <v>0</v>
      </c>
      <c r="C25" s="38" t="s">
        <v>55</v>
      </c>
      <c r="D25" s="240"/>
      <c r="E25" s="32">
        <f>'1. IBS Calculator'!W6</f>
        <v>0</v>
      </c>
      <c r="F25" s="10"/>
      <c r="G25" s="10"/>
      <c r="H25" s="10"/>
      <c r="I25" s="18">
        <f t="shared" si="0"/>
        <v>0</v>
      </c>
      <c r="J25" s="18">
        <f>IF(C25="FT",I25*C14,IF(C25="PT",I25*C15))</f>
        <v>0</v>
      </c>
      <c r="K25" s="35">
        <f t="shared" si="1"/>
        <v>0</v>
      </c>
      <c r="L25" s="249"/>
      <c r="M25" s="32">
        <f>E25*(1+C16)</f>
        <v>0</v>
      </c>
      <c r="N25" s="10"/>
      <c r="O25" s="10"/>
      <c r="P25" s="10"/>
      <c r="Q25" s="18">
        <f t="shared" si="2"/>
        <v>0</v>
      </c>
      <c r="R25" s="18">
        <f>IF(C25="FT",Q25*C14,IF(C25="PT",Q25*C15))</f>
        <v>0</v>
      </c>
      <c r="S25" s="35">
        <f t="shared" si="3"/>
        <v>0</v>
      </c>
      <c r="T25" s="77"/>
      <c r="U25" s="32">
        <f>M25*(1+C16)</f>
        <v>0</v>
      </c>
      <c r="V25" s="10"/>
      <c r="W25" s="10"/>
      <c r="X25" s="10"/>
      <c r="Y25" s="18">
        <f t="shared" si="4"/>
        <v>0</v>
      </c>
      <c r="Z25" s="18">
        <f>IF(C25="FT",Y25*C14,IF(C25="PT",Y25*C15))</f>
        <v>0</v>
      </c>
      <c r="AA25" s="35">
        <f t="shared" si="5"/>
        <v>0</v>
      </c>
      <c r="AB25" s="77"/>
      <c r="AC25" s="32">
        <f>U25*(1+C16)</f>
        <v>0</v>
      </c>
      <c r="AD25" s="10"/>
      <c r="AE25" s="10"/>
      <c r="AF25" s="10"/>
      <c r="AG25" s="18">
        <f t="shared" si="6"/>
        <v>0</v>
      </c>
      <c r="AH25" s="18">
        <f>IF(C25="FT",AG25*C14,IF(C25="PT",AG25*C15))</f>
        <v>0</v>
      </c>
      <c r="AI25" s="35">
        <f t="shared" si="7"/>
        <v>0</v>
      </c>
      <c r="AJ25" s="77"/>
      <c r="AK25" s="32">
        <f>AC25*(1+C16)</f>
        <v>0</v>
      </c>
      <c r="AL25" s="10"/>
      <c r="AM25" s="10"/>
      <c r="AN25" s="10"/>
      <c r="AO25" s="18">
        <f t="shared" si="8"/>
        <v>0</v>
      </c>
      <c r="AP25" s="18">
        <f>IF(C25="FT",AO25*C14,IF(AA25="PT",AO25*C15))</f>
        <v>0</v>
      </c>
      <c r="AQ25" s="35">
        <f t="shared" si="9"/>
        <v>0</v>
      </c>
      <c r="AR25" s="77"/>
      <c r="AS25" s="32">
        <f t="shared" si="10"/>
        <v>0</v>
      </c>
      <c r="AT25" s="18">
        <f t="shared" si="10"/>
        <v>0</v>
      </c>
      <c r="AU25" s="18">
        <f t="shared" si="10"/>
        <v>0</v>
      </c>
    </row>
    <row r="26" spans="1:47" x14ac:dyDescent="0.25">
      <c r="A26" s="19">
        <v>3</v>
      </c>
      <c r="B26" s="20">
        <f>'1. IBS Calculator'!B7</f>
        <v>0</v>
      </c>
      <c r="C26" s="38" t="s">
        <v>55</v>
      </c>
      <c r="D26" s="240"/>
      <c r="E26" s="32">
        <f>'1. IBS Calculator'!W7</f>
        <v>0</v>
      </c>
      <c r="F26" s="10"/>
      <c r="G26" s="10"/>
      <c r="H26" s="10"/>
      <c r="I26" s="18">
        <f t="shared" si="0"/>
        <v>0</v>
      </c>
      <c r="J26" s="18">
        <f>IF(C26="FT",I26*C14,IF(C26="PT",I26*C15))</f>
        <v>0</v>
      </c>
      <c r="K26" s="35">
        <f t="shared" si="1"/>
        <v>0</v>
      </c>
      <c r="L26" s="249"/>
      <c r="M26" s="32">
        <f>E26*(1+C16)</f>
        <v>0</v>
      </c>
      <c r="N26" s="10"/>
      <c r="O26" s="10"/>
      <c r="P26" s="10"/>
      <c r="Q26" s="18">
        <f t="shared" si="2"/>
        <v>0</v>
      </c>
      <c r="R26" s="18">
        <f>IF(C26="FT",Q26*C14,IF(C26="PT",Q26*C15))</f>
        <v>0</v>
      </c>
      <c r="S26" s="35">
        <f t="shared" si="3"/>
        <v>0</v>
      </c>
      <c r="T26" s="77"/>
      <c r="U26" s="32">
        <f>M26*(1+C16)</f>
        <v>0</v>
      </c>
      <c r="V26" s="10"/>
      <c r="W26" s="10"/>
      <c r="X26" s="10"/>
      <c r="Y26" s="18">
        <f t="shared" si="4"/>
        <v>0</v>
      </c>
      <c r="Z26" s="18">
        <f>IF(C26="FT",Y26*C14,IF(C26="PT",Y26*C15))</f>
        <v>0</v>
      </c>
      <c r="AA26" s="35">
        <f t="shared" si="5"/>
        <v>0</v>
      </c>
      <c r="AB26" s="77"/>
      <c r="AC26" s="32">
        <f>U26*(1+C16)</f>
        <v>0</v>
      </c>
      <c r="AD26" s="10"/>
      <c r="AE26" s="10"/>
      <c r="AF26" s="10"/>
      <c r="AG26" s="18">
        <f t="shared" si="6"/>
        <v>0</v>
      </c>
      <c r="AH26" s="18">
        <f>IF(C26="FT",AG26*C14,IF(C26="PT",AG26*C15))</f>
        <v>0</v>
      </c>
      <c r="AI26" s="35">
        <f t="shared" si="7"/>
        <v>0</v>
      </c>
      <c r="AJ26" s="77"/>
      <c r="AK26" s="32">
        <f>AC26*(1+C16)</f>
        <v>0</v>
      </c>
      <c r="AL26" s="10"/>
      <c r="AM26" s="10"/>
      <c r="AN26" s="10"/>
      <c r="AO26" s="18">
        <f t="shared" si="8"/>
        <v>0</v>
      </c>
      <c r="AP26" s="18">
        <f>IF(C26="FT",AO26*C14,IF(AA26="PT",AO26*C15))</f>
        <v>0</v>
      </c>
      <c r="AQ26" s="35">
        <f t="shared" si="9"/>
        <v>0</v>
      </c>
      <c r="AR26" s="77"/>
      <c r="AS26" s="32">
        <f t="shared" si="10"/>
        <v>0</v>
      </c>
      <c r="AT26" s="18">
        <f t="shared" si="10"/>
        <v>0</v>
      </c>
      <c r="AU26" s="18">
        <f t="shared" si="10"/>
        <v>0</v>
      </c>
    </row>
    <row r="27" spans="1:47" x14ac:dyDescent="0.25">
      <c r="A27" s="19">
        <v>4</v>
      </c>
      <c r="B27" s="20">
        <f>'1. IBS Calculator'!B8</f>
        <v>0</v>
      </c>
      <c r="C27" s="38" t="s">
        <v>55</v>
      </c>
      <c r="D27" s="240"/>
      <c r="E27" s="32">
        <f>'1. IBS Calculator'!W8</f>
        <v>0</v>
      </c>
      <c r="F27" s="10"/>
      <c r="G27" s="10"/>
      <c r="H27" s="10"/>
      <c r="I27" s="18">
        <f t="shared" si="0"/>
        <v>0</v>
      </c>
      <c r="J27" s="18">
        <f>IF(C27="FT",I27*C14,IF(C27="PT",I27*C15))</f>
        <v>0</v>
      </c>
      <c r="K27" s="35">
        <f t="shared" si="1"/>
        <v>0</v>
      </c>
      <c r="L27" s="249"/>
      <c r="M27" s="32">
        <f>E27*(1+C16)</f>
        <v>0</v>
      </c>
      <c r="N27" s="10"/>
      <c r="O27" s="10"/>
      <c r="P27" s="10"/>
      <c r="Q27" s="18">
        <f t="shared" si="2"/>
        <v>0</v>
      </c>
      <c r="R27" s="18">
        <f>IF(C27="FT",Q27*C14,IF(C27="PT",Q27*C15))</f>
        <v>0</v>
      </c>
      <c r="S27" s="35">
        <f t="shared" si="3"/>
        <v>0</v>
      </c>
      <c r="T27" s="77"/>
      <c r="U27" s="32">
        <f>M27*(1+C16)</f>
        <v>0</v>
      </c>
      <c r="V27" s="10"/>
      <c r="W27" s="10"/>
      <c r="X27" s="10"/>
      <c r="Y27" s="18">
        <f t="shared" si="4"/>
        <v>0</v>
      </c>
      <c r="Z27" s="18">
        <f>IF(C27="FT",Y27*C14,IF(C27="PT",Y27*C15))</f>
        <v>0</v>
      </c>
      <c r="AA27" s="35">
        <f t="shared" si="5"/>
        <v>0</v>
      </c>
      <c r="AB27" s="77"/>
      <c r="AC27" s="32">
        <f>U27*(1+C16)</f>
        <v>0</v>
      </c>
      <c r="AD27" s="10"/>
      <c r="AE27" s="10"/>
      <c r="AF27" s="10"/>
      <c r="AG27" s="18">
        <f t="shared" si="6"/>
        <v>0</v>
      </c>
      <c r="AH27" s="18">
        <f>IF(C27="FT",AG27*C14,IF(C27="PT",AG27*C15))</f>
        <v>0</v>
      </c>
      <c r="AI27" s="35">
        <f t="shared" si="7"/>
        <v>0</v>
      </c>
      <c r="AJ27" s="77"/>
      <c r="AK27" s="32">
        <f>AC27*(1+C16)</f>
        <v>0</v>
      </c>
      <c r="AL27" s="10"/>
      <c r="AM27" s="10"/>
      <c r="AN27" s="10"/>
      <c r="AO27" s="18">
        <f t="shared" si="8"/>
        <v>0</v>
      </c>
      <c r="AP27" s="18">
        <f>IF(C27="FT",AO27*C14,IF(AA27="PT",AO27*C15))</f>
        <v>0</v>
      </c>
      <c r="AQ27" s="35">
        <f t="shared" si="9"/>
        <v>0</v>
      </c>
      <c r="AR27" s="77"/>
      <c r="AS27" s="32">
        <f t="shared" si="10"/>
        <v>0</v>
      </c>
      <c r="AT27" s="18">
        <f t="shared" si="10"/>
        <v>0</v>
      </c>
      <c r="AU27" s="18">
        <f t="shared" si="10"/>
        <v>0</v>
      </c>
    </row>
    <row r="28" spans="1:47" x14ac:dyDescent="0.25">
      <c r="A28" s="19">
        <v>5</v>
      </c>
      <c r="B28" s="20">
        <f>'1. IBS Calculator'!B9</f>
        <v>0</v>
      </c>
      <c r="C28" s="38" t="s">
        <v>55</v>
      </c>
      <c r="D28" s="240"/>
      <c r="E28" s="32">
        <f>'1. IBS Calculator'!W9</f>
        <v>0</v>
      </c>
      <c r="F28" s="10"/>
      <c r="G28" s="10"/>
      <c r="H28" s="10"/>
      <c r="I28" s="18">
        <f t="shared" si="0"/>
        <v>0</v>
      </c>
      <c r="J28" s="18">
        <f>IF(C28="FT",I28*C14,IF(C28="PT",I28*C15))</f>
        <v>0</v>
      </c>
      <c r="K28" s="35">
        <f t="shared" si="1"/>
        <v>0</v>
      </c>
      <c r="L28" s="249"/>
      <c r="M28" s="32">
        <f>E28*(1+C16)</f>
        <v>0</v>
      </c>
      <c r="N28" s="10"/>
      <c r="O28" s="10"/>
      <c r="P28" s="10"/>
      <c r="Q28" s="18">
        <f t="shared" si="2"/>
        <v>0</v>
      </c>
      <c r="R28" s="18">
        <f>IF(C28="FT",Q28*C14,IF(C28="PT",Q28*C15))</f>
        <v>0</v>
      </c>
      <c r="S28" s="35">
        <f t="shared" si="3"/>
        <v>0</v>
      </c>
      <c r="T28" s="77"/>
      <c r="U28" s="32">
        <f>M28*(1+C16)</f>
        <v>0</v>
      </c>
      <c r="V28" s="10"/>
      <c r="W28" s="10"/>
      <c r="X28" s="10"/>
      <c r="Y28" s="18">
        <f t="shared" si="4"/>
        <v>0</v>
      </c>
      <c r="Z28" s="18">
        <f>IF(C28="FT",Y28*C14,IF(C28="PT",Y28*C15))</f>
        <v>0</v>
      </c>
      <c r="AA28" s="35">
        <f t="shared" si="5"/>
        <v>0</v>
      </c>
      <c r="AB28" s="77"/>
      <c r="AC28" s="32">
        <f>U28*(1+C16)</f>
        <v>0</v>
      </c>
      <c r="AD28" s="10"/>
      <c r="AE28" s="10"/>
      <c r="AF28" s="10"/>
      <c r="AG28" s="18">
        <f t="shared" si="6"/>
        <v>0</v>
      </c>
      <c r="AH28" s="18">
        <f>IF(C28="FT",AG28*C14,IF(C28="PT",AG28*C15))</f>
        <v>0</v>
      </c>
      <c r="AI28" s="35">
        <f t="shared" si="7"/>
        <v>0</v>
      </c>
      <c r="AJ28" s="77"/>
      <c r="AK28" s="32">
        <f>AC28*(1+C16)</f>
        <v>0</v>
      </c>
      <c r="AL28" s="10"/>
      <c r="AM28" s="10"/>
      <c r="AN28" s="10"/>
      <c r="AO28" s="18">
        <f t="shared" si="8"/>
        <v>0</v>
      </c>
      <c r="AP28" s="18">
        <f>IF(C28="FT",AO28*C14,IF(AA28="PT",AO28*C15))</f>
        <v>0</v>
      </c>
      <c r="AQ28" s="35">
        <f t="shared" si="9"/>
        <v>0</v>
      </c>
      <c r="AR28" s="77"/>
      <c r="AS28" s="32">
        <f t="shared" si="10"/>
        <v>0</v>
      </c>
      <c r="AT28" s="18">
        <f t="shared" si="10"/>
        <v>0</v>
      </c>
      <c r="AU28" s="18">
        <f t="shared" si="10"/>
        <v>0</v>
      </c>
    </row>
    <row r="29" spans="1:47" x14ac:dyDescent="0.25">
      <c r="A29" s="19">
        <v>6</v>
      </c>
      <c r="B29" s="20">
        <f>'1. IBS Calculator'!B10</f>
        <v>0</v>
      </c>
      <c r="C29" s="38" t="s">
        <v>55</v>
      </c>
      <c r="D29" s="240"/>
      <c r="E29" s="32">
        <f>'1. IBS Calculator'!W10</f>
        <v>0</v>
      </c>
      <c r="F29" s="10"/>
      <c r="G29" s="10"/>
      <c r="H29" s="10"/>
      <c r="I29" s="18">
        <f t="shared" si="0"/>
        <v>0</v>
      </c>
      <c r="J29" s="18">
        <f>IF(C29="FT",I29*C14,IF(C29="PT",I29*C15))</f>
        <v>0</v>
      </c>
      <c r="K29" s="35">
        <f t="shared" si="1"/>
        <v>0</v>
      </c>
      <c r="L29" s="249"/>
      <c r="M29" s="32">
        <f>E29*(1+C16)</f>
        <v>0</v>
      </c>
      <c r="N29" s="10"/>
      <c r="O29" s="10"/>
      <c r="P29" s="10"/>
      <c r="Q29" s="18">
        <f t="shared" si="2"/>
        <v>0</v>
      </c>
      <c r="R29" s="18">
        <f>IF(C29="FT",Q29*C14,IF(C29="PT",Q29*C15))</f>
        <v>0</v>
      </c>
      <c r="S29" s="35">
        <f t="shared" si="3"/>
        <v>0</v>
      </c>
      <c r="T29" s="77"/>
      <c r="U29" s="32">
        <f>M29*(1+C16)</f>
        <v>0</v>
      </c>
      <c r="V29" s="10"/>
      <c r="W29" s="10"/>
      <c r="X29" s="10"/>
      <c r="Y29" s="18">
        <f t="shared" si="4"/>
        <v>0</v>
      </c>
      <c r="Z29" s="18">
        <f>IF(C29="FT",Y29*C14,IF(C29="PT",Y29*C15))</f>
        <v>0</v>
      </c>
      <c r="AA29" s="35">
        <f t="shared" si="5"/>
        <v>0</v>
      </c>
      <c r="AB29" s="77"/>
      <c r="AC29" s="32">
        <f>U29*(1+C16)</f>
        <v>0</v>
      </c>
      <c r="AD29" s="10"/>
      <c r="AE29" s="10"/>
      <c r="AF29" s="10"/>
      <c r="AG29" s="18">
        <f t="shared" si="6"/>
        <v>0</v>
      </c>
      <c r="AH29" s="18">
        <f>IF(C29="FT",AG29*C14,IF(C29="PT",AG29*C15))</f>
        <v>0</v>
      </c>
      <c r="AI29" s="35">
        <f t="shared" si="7"/>
        <v>0</v>
      </c>
      <c r="AJ29" s="77"/>
      <c r="AK29" s="32">
        <f>AC29*(1+C16)</f>
        <v>0</v>
      </c>
      <c r="AL29" s="10"/>
      <c r="AM29" s="10"/>
      <c r="AN29" s="10"/>
      <c r="AO29" s="18">
        <f t="shared" si="8"/>
        <v>0</v>
      </c>
      <c r="AP29" s="18">
        <f>IF(C29="FT",AO29*C14,IF(AA29="PT",AO29*C15))</f>
        <v>0</v>
      </c>
      <c r="AQ29" s="35">
        <f t="shared" si="9"/>
        <v>0</v>
      </c>
      <c r="AR29" s="77"/>
      <c r="AS29" s="32">
        <f t="shared" si="10"/>
        <v>0</v>
      </c>
      <c r="AT29" s="18">
        <f t="shared" si="10"/>
        <v>0</v>
      </c>
      <c r="AU29" s="18">
        <f t="shared" si="10"/>
        <v>0</v>
      </c>
    </row>
    <row r="30" spans="1:47" x14ac:dyDescent="0.25">
      <c r="A30" s="19">
        <v>7</v>
      </c>
      <c r="B30" s="20">
        <f>'1. IBS Calculator'!B11</f>
        <v>0</v>
      </c>
      <c r="C30" s="38" t="s">
        <v>55</v>
      </c>
      <c r="D30" s="240"/>
      <c r="E30" s="32">
        <f>'1. IBS Calculator'!W11</f>
        <v>0</v>
      </c>
      <c r="F30" s="10"/>
      <c r="G30" s="10"/>
      <c r="H30" s="10"/>
      <c r="I30" s="18">
        <f t="shared" si="0"/>
        <v>0</v>
      </c>
      <c r="J30" s="18">
        <f>IF(C30="FT",I30*C14,IF(C30="PT",I30*C15))</f>
        <v>0</v>
      </c>
      <c r="K30" s="35">
        <f t="shared" si="1"/>
        <v>0</v>
      </c>
      <c r="L30" s="249"/>
      <c r="M30" s="32">
        <f>E30*(1+C16)</f>
        <v>0</v>
      </c>
      <c r="N30" s="10"/>
      <c r="O30" s="10"/>
      <c r="P30" s="10"/>
      <c r="Q30" s="18">
        <f t="shared" si="2"/>
        <v>0</v>
      </c>
      <c r="R30" s="18">
        <f>IF(C30="FT",Q30*C14,IF(C30="PT",Q30*C15))</f>
        <v>0</v>
      </c>
      <c r="S30" s="35">
        <f t="shared" si="3"/>
        <v>0</v>
      </c>
      <c r="T30" s="77"/>
      <c r="U30" s="32">
        <f>M30*(1+C16)</f>
        <v>0</v>
      </c>
      <c r="V30" s="10"/>
      <c r="W30" s="10"/>
      <c r="X30" s="10"/>
      <c r="Y30" s="18">
        <f t="shared" si="4"/>
        <v>0</v>
      </c>
      <c r="Z30" s="18">
        <f>IF(C30="FT",Y30*C14,IF(C30="PT",Y30*C15))</f>
        <v>0</v>
      </c>
      <c r="AA30" s="35">
        <f t="shared" si="5"/>
        <v>0</v>
      </c>
      <c r="AB30" s="77"/>
      <c r="AC30" s="32">
        <f>U30*(1+C16)</f>
        <v>0</v>
      </c>
      <c r="AD30" s="10"/>
      <c r="AE30" s="10"/>
      <c r="AF30" s="10"/>
      <c r="AG30" s="18">
        <f t="shared" si="6"/>
        <v>0</v>
      </c>
      <c r="AH30" s="18">
        <f>IF(C30="FT",AG30*C14,IF(C30="PT",AG30*C15))</f>
        <v>0</v>
      </c>
      <c r="AI30" s="35">
        <f t="shared" si="7"/>
        <v>0</v>
      </c>
      <c r="AJ30" s="77"/>
      <c r="AK30" s="32">
        <f>AC30*(1+C16)</f>
        <v>0</v>
      </c>
      <c r="AL30" s="10"/>
      <c r="AM30" s="10"/>
      <c r="AN30" s="10"/>
      <c r="AO30" s="18">
        <f t="shared" si="8"/>
        <v>0</v>
      </c>
      <c r="AP30" s="18">
        <f>IF(C30="FT",AO30*C14,IF(AA30="PT",AO30*C15))</f>
        <v>0</v>
      </c>
      <c r="AQ30" s="35">
        <f t="shared" si="9"/>
        <v>0</v>
      </c>
      <c r="AR30" s="77"/>
      <c r="AS30" s="32">
        <f t="shared" si="10"/>
        <v>0</v>
      </c>
      <c r="AT30" s="18">
        <f t="shared" si="10"/>
        <v>0</v>
      </c>
      <c r="AU30" s="18">
        <f t="shared" si="10"/>
        <v>0</v>
      </c>
    </row>
    <row r="31" spans="1:47" x14ac:dyDescent="0.25">
      <c r="A31" s="19">
        <v>8</v>
      </c>
      <c r="B31" s="20">
        <f>'1. IBS Calculator'!B12</f>
        <v>0</v>
      </c>
      <c r="C31" s="38" t="s">
        <v>55</v>
      </c>
      <c r="D31" s="240"/>
      <c r="E31" s="32">
        <f>'1. IBS Calculator'!W12</f>
        <v>0</v>
      </c>
      <c r="F31" s="10"/>
      <c r="G31" s="10"/>
      <c r="H31" s="10"/>
      <c r="I31" s="18">
        <f t="shared" si="0"/>
        <v>0</v>
      </c>
      <c r="J31" s="18">
        <f>IF(C31="FT",I31*C14,IF(C31="PT",I31*C15))</f>
        <v>0</v>
      </c>
      <c r="K31" s="35">
        <f t="shared" si="1"/>
        <v>0</v>
      </c>
      <c r="L31" s="249"/>
      <c r="M31" s="32">
        <f>E31*(1+C16)</f>
        <v>0</v>
      </c>
      <c r="N31" s="10"/>
      <c r="O31" s="10"/>
      <c r="P31" s="10"/>
      <c r="Q31" s="18">
        <f t="shared" si="2"/>
        <v>0</v>
      </c>
      <c r="R31" s="18">
        <f>IF(C31="FT",Q31*C14,IF(C31="PT",Q31*C15))</f>
        <v>0</v>
      </c>
      <c r="S31" s="35">
        <f t="shared" si="3"/>
        <v>0</v>
      </c>
      <c r="T31" s="77"/>
      <c r="U31" s="32">
        <f>M31*(1+C16)</f>
        <v>0</v>
      </c>
      <c r="V31" s="10"/>
      <c r="W31" s="10"/>
      <c r="X31" s="10"/>
      <c r="Y31" s="18">
        <f t="shared" si="4"/>
        <v>0</v>
      </c>
      <c r="Z31" s="18">
        <f>IF(C31="FT",Y31*C14,IF(C31="PT",Y31*C15))</f>
        <v>0</v>
      </c>
      <c r="AA31" s="35">
        <f t="shared" si="5"/>
        <v>0</v>
      </c>
      <c r="AB31" s="77"/>
      <c r="AC31" s="32">
        <f>U31*(1+C16)</f>
        <v>0</v>
      </c>
      <c r="AD31" s="10"/>
      <c r="AE31" s="10"/>
      <c r="AF31" s="10"/>
      <c r="AG31" s="18">
        <f t="shared" si="6"/>
        <v>0</v>
      </c>
      <c r="AH31" s="18">
        <f>IF(C31="FT",AG31*C14,IF(C31="PT",AG31*C15))</f>
        <v>0</v>
      </c>
      <c r="AI31" s="35">
        <f t="shared" si="7"/>
        <v>0</v>
      </c>
      <c r="AJ31" s="77"/>
      <c r="AK31" s="32">
        <f>AC31*(1+C16)</f>
        <v>0</v>
      </c>
      <c r="AL31" s="10"/>
      <c r="AM31" s="10"/>
      <c r="AN31" s="10"/>
      <c r="AO31" s="18">
        <f t="shared" si="8"/>
        <v>0</v>
      </c>
      <c r="AP31" s="18">
        <f>IF(C31="FT",AO31*C14,IF(AA31="PT",AO31*C15))</f>
        <v>0</v>
      </c>
      <c r="AQ31" s="35">
        <f t="shared" si="9"/>
        <v>0</v>
      </c>
      <c r="AR31" s="77"/>
      <c r="AS31" s="32">
        <f t="shared" si="10"/>
        <v>0</v>
      </c>
      <c r="AT31" s="18">
        <f t="shared" si="10"/>
        <v>0</v>
      </c>
      <c r="AU31" s="18">
        <f t="shared" si="10"/>
        <v>0</v>
      </c>
    </row>
    <row r="32" spans="1:47" x14ac:dyDescent="0.25">
      <c r="A32" s="130" t="s">
        <v>7</v>
      </c>
      <c r="B32" s="131"/>
      <c r="C32" s="131"/>
      <c r="D32" s="240"/>
      <c r="E32" s="7"/>
      <c r="F32" s="7"/>
      <c r="G32" s="7"/>
      <c r="H32" s="7"/>
      <c r="I32" s="7"/>
      <c r="J32" s="7"/>
      <c r="K32" s="7"/>
      <c r="L32" s="249"/>
      <c r="M32" s="7"/>
      <c r="N32" s="7"/>
      <c r="O32" s="7"/>
      <c r="P32" s="7"/>
      <c r="Q32" s="7"/>
      <c r="R32" s="7"/>
      <c r="S32" s="7"/>
      <c r="T32" s="77"/>
      <c r="U32" s="7"/>
      <c r="V32" s="7"/>
      <c r="W32" s="7"/>
      <c r="X32" s="7"/>
      <c r="Y32" s="7"/>
      <c r="Z32" s="7"/>
      <c r="AA32" s="7"/>
      <c r="AB32" s="77"/>
      <c r="AC32" s="7"/>
      <c r="AD32" s="7"/>
      <c r="AE32" s="7"/>
      <c r="AF32" s="7"/>
      <c r="AG32" s="7"/>
      <c r="AH32" s="7"/>
      <c r="AI32" s="7"/>
      <c r="AJ32" s="77"/>
      <c r="AK32" s="7"/>
      <c r="AL32" s="7"/>
      <c r="AM32" s="7"/>
      <c r="AN32" s="7"/>
      <c r="AO32" s="7"/>
      <c r="AP32" s="7"/>
      <c r="AQ32" s="7"/>
      <c r="AR32" s="77"/>
      <c r="AS32" s="219"/>
      <c r="AT32" s="219"/>
      <c r="AU32" s="159"/>
    </row>
    <row r="33" spans="1:47" x14ac:dyDescent="0.25">
      <c r="A33" s="3" t="s">
        <v>26</v>
      </c>
      <c r="B33" s="130" t="s">
        <v>6</v>
      </c>
      <c r="C33" s="131"/>
      <c r="D33" s="240"/>
      <c r="E33" s="7"/>
      <c r="F33" s="7"/>
      <c r="G33" s="7"/>
      <c r="H33" s="7"/>
      <c r="I33" s="7"/>
      <c r="J33" s="7"/>
      <c r="K33" s="7"/>
      <c r="L33" s="249"/>
      <c r="M33" s="7"/>
      <c r="N33" s="7"/>
      <c r="O33" s="7"/>
      <c r="P33" s="7"/>
      <c r="Q33" s="7"/>
      <c r="R33" s="7"/>
      <c r="S33" s="7"/>
      <c r="T33" s="77"/>
      <c r="U33" s="7"/>
      <c r="V33" s="7"/>
      <c r="W33" s="7"/>
      <c r="X33" s="7"/>
      <c r="Y33" s="7"/>
      <c r="Z33" s="7"/>
      <c r="AA33" s="7"/>
      <c r="AB33" s="77"/>
      <c r="AC33" s="7"/>
      <c r="AD33" s="7"/>
      <c r="AE33" s="7"/>
      <c r="AF33" s="7"/>
      <c r="AG33" s="7"/>
      <c r="AH33" s="7"/>
      <c r="AI33" s="7"/>
      <c r="AJ33" s="77"/>
      <c r="AK33" s="7"/>
      <c r="AL33" s="7"/>
      <c r="AM33" s="7"/>
      <c r="AN33" s="7"/>
      <c r="AO33" s="7"/>
      <c r="AP33" s="7"/>
      <c r="AQ33" s="7"/>
      <c r="AR33" s="77"/>
      <c r="AS33" s="219"/>
      <c r="AT33" s="219"/>
      <c r="AU33" s="159"/>
    </row>
    <row r="34" spans="1:47" x14ac:dyDescent="0.25">
      <c r="A34" s="19">
        <v>1</v>
      </c>
      <c r="B34" s="20">
        <f>'1. IBS Calculator'!B15</f>
        <v>0</v>
      </c>
      <c r="C34" s="38" t="s">
        <v>55</v>
      </c>
      <c r="D34" s="240"/>
      <c r="E34" s="32">
        <f>'1. IBS Calculator'!W15</f>
        <v>0</v>
      </c>
      <c r="F34" s="10"/>
      <c r="G34" s="10"/>
      <c r="H34" s="10"/>
      <c r="I34" s="18">
        <f t="shared" ref="I34:I38" si="11">(E34*F34)+(E34*G34)+(E34*H34)</f>
        <v>0</v>
      </c>
      <c r="J34" s="18">
        <f>IF(C34="FT",I34*C14,IF(C34="PT",I34*C15))</f>
        <v>0</v>
      </c>
      <c r="K34" s="35">
        <f t="shared" ref="K34:K45" si="12">I34+J34</f>
        <v>0</v>
      </c>
      <c r="L34" s="249"/>
      <c r="M34" s="32">
        <f>E34*(1+C16)</f>
        <v>0</v>
      </c>
      <c r="N34" s="10"/>
      <c r="O34" s="10"/>
      <c r="P34" s="10"/>
      <c r="Q34" s="18">
        <f t="shared" ref="Q34:Q38" si="13">(M34*N34)+(M34*O34)+(M34*P34)</f>
        <v>0</v>
      </c>
      <c r="R34" s="18">
        <f>IF(C34="FT",Q34*C14,IF(C34="PT",Q34*C15))</f>
        <v>0</v>
      </c>
      <c r="S34" s="35">
        <f t="shared" ref="S34:S38" si="14">Q34+R34</f>
        <v>0</v>
      </c>
      <c r="T34" s="77"/>
      <c r="U34" s="32">
        <f>M34*(1+C16)</f>
        <v>0</v>
      </c>
      <c r="V34" s="26"/>
      <c r="W34" s="21"/>
      <c r="X34" s="21"/>
      <c r="Y34" s="18">
        <f t="shared" ref="Y34:Y38" si="15">(U34*V34)+(U34*W34)+(U34*X34)</f>
        <v>0</v>
      </c>
      <c r="Z34" s="18">
        <f>IF(C34="FT",Y34*C14,IF(C34="PT",Y34*C15))</f>
        <v>0</v>
      </c>
      <c r="AA34" s="35">
        <f t="shared" ref="AA34:AA38" si="16">Y34+Z34</f>
        <v>0</v>
      </c>
      <c r="AB34" s="77"/>
      <c r="AC34" s="32">
        <f>U34*(1+C16)</f>
        <v>0</v>
      </c>
      <c r="AD34" s="10"/>
      <c r="AE34" s="10"/>
      <c r="AF34" s="10"/>
      <c r="AG34" s="18">
        <f t="shared" ref="AG34:AG38" si="17">(AC34*AD34)+(AC34*AE34)+(AC34*AF34)</f>
        <v>0</v>
      </c>
      <c r="AH34" s="18">
        <f>IF(C34="FT",AG34*C14,IF(C34="PT",AG34*C15))</f>
        <v>0</v>
      </c>
      <c r="AI34" s="35">
        <f t="shared" ref="AI34:AI38" si="18">AG34+AH34</f>
        <v>0</v>
      </c>
      <c r="AJ34" s="77"/>
      <c r="AK34" s="32">
        <f>AC34*(1+C16)</f>
        <v>0</v>
      </c>
      <c r="AL34" s="10"/>
      <c r="AM34" s="10"/>
      <c r="AN34" s="10"/>
      <c r="AO34" s="18">
        <f t="shared" ref="AO34:AO38" si="19">(AK34*AL34)+(AK34*AM34)+(AK34*AN34)</f>
        <v>0</v>
      </c>
      <c r="AP34" s="18">
        <f>IF(C34="FT",AO34*C14,IF(AA34="PT",AO34*C15))</f>
        <v>0</v>
      </c>
      <c r="AQ34" s="35">
        <f t="shared" ref="AQ34:AQ38" si="20">AO34+AP34</f>
        <v>0</v>
      </c>
      <c r="AR34" s="77"/>
      <c r="AS34" s="32">
        <f t="shared" ref="AS34:AS46" si="21">I34+Q34+Y34+AG34+AO34</f>
        <v>0</v>
      </c>
      <c r="AT34" s="18">
        <f t="shared" ref="AT34:AT46" si="22">J34+R34+Z34+AH34+AP34</f>
        <v>0</v>
      </c>
      <c r="AU34" s="18">
        <f t="shared" ref="AU34:AU46" si="23">K34+S34+AA34+AI34+AQ34</f>
        <v>0</v>
      </c>
    </row>
    <row r="35" spans="1:47" x14ac:dyDescent="0.25">
      <c r="A35" s="19">
        <v>2</v>
      </c>
      <c r="B35" s="20">
        <f>'1. IBS Calculator'!B16</f>
        <v>0</v>
      </c>
      <c r="C35" s="38" t="s">
        <v>55</v>
      </c>
      <c r="D35" s="240"/>
      <c r="E35" s="32">
        <f>'1. IBS Calculator'!W16</f>
        <v>0</v>
      </c>
      <c r="F35" s="10"/>
      <c r="G35" s="10"/>
      <c r="H35" s="10"/>
      <c r="I35" s="18">
        <f t="shared" si="11"/>
        <v>0</v>
      </c>
      <c r="J35" s="18">
        <f>IF(C35="FT",I35*C14,IF(C35="PT",I35*C15))</f>
        <v>0</v>
      </c>
      <c r="K35" s="35">
        <f t="shared" si="12"/>
        <v>0</v>
      </c>
      <c r="L35" s="249"/>
      <c r="M35" s="32">
        <f>E35*(1+C16)</f>
        <v>0</v>
      </c>
      <c r="N35" s="10"/>
      <c r="O35" s="10"/>
      <c r="P35" s="10"/>
      <c r="Q35" s="18">
        <f t="shared" si="13"/>
        <v>0</v>
      </c>
      <c r="R35" s="18">
        <f>IF(C35="FT",Q35*C14,IF(C35="PT",Q35*C15))</f>
        <v>0</v>
      </c>
      <c r="S35" s="35">
        <f t="shared" si="14"/>
        <v>0</v>
      </c>
      <c r="T35" s="77"/>
      <c r="U35" s="32">
        <f>M35*(1+C16)</f>
        <v>0</v>
      </c>
      <c r="V35" s="21"/>
      <c r="W35" s="21"/>
      <c r="X35" s="21"/>
      <c r="Y35" s="18">
        <f t="shared" si="15"/>
        <v>0</v>
      </c>
      <c r="Z35" s="18">
        <f>IF(C35="FT",Y35*C14,IF(C35="PT",Y35*C15))</f>
        <v>0</v>
      </c>
      <c r="AA35" s="35">
        <f t="shared" si="16"/>
        <v>0</v>
      </c>
      <c r="AB35" s="77"/>
      <c r="AC35" s="32">
        <f>U35*(1+C16)</f>
        <v>0</v>
      </c>
      <c r="AD35" s="10"/>
      <c r="AE35" s="10"/>
      <c r="AF35" s="10"/>
      <c r="AG35" s="18">
        <f t="shared" si="17"/>
        <v>0</v>
      </c>
      <c r="AH35" s="18">
        <f>IF(C35="FT",AG35*C14,IF(C35="PT",AG35*C15))</f>
        <v>0</v>
      </c>
      <c r="AI35" s="35">
        <f t="shared" si="18"/>
        <v>0</v>
      </c>
      <c r="AJ35" s="77"/>
      <c r="AK35" s="32">
        <f>AC35*(1+C16)</f>
        <v>0</v>
      </c>
      <c r="AL35" s="10"/>
      <c r="AM35" s="10"/>
      <c r="AN35" s="10"/>
      <c r="AO35" s="18">
        <f t="shared" si="19"/>
        <v>0</v>
      </c>
      <c r="AP35" s="18">
        <f>IF(C35="FT",AO35*C14,IF(AA35="PT",AO35*C15))</f>
        <v>0</v>
      </c>
      <c r="AQ35" s="35">
        <f t="shared" si="20"/>
        <v>0</v>
      </c>
      <c r="AR35" s="77"/>
      <c r="AS35" s="32">
        <f t="shared" si="21"/>
        <v>0</v>
      </c>
      <c r="AT35" s="18">
        <f t="shared" si="22"/>
        <v>0</v>
      </c>
      <c r="AU35" s="18">
        <f t="shared" si="23"/>
        <v>0</v>
      </c>
    </row>
    <row r="36" spans="1:47" x14ac:dyDescent="0.25">
      <c r="A36" s="19">
        <v>3</v>
      </c>
      <c r="B36" s="20">
        <f>'1. IBS Calculator'!B17</f>
        <v>0</v>
      </c>
      <c r="C36" s="38" t="s">
        <v>55</v>
      </c>
      <c r="D36" s="240"/>
      <c r="E36" s="32">
        <f>'1. IBS Calculator'!W17</f>
        <v>0</v>
      </c>
      <c r="F36" s="10"/>
      <c r="G36" s="10"/>
      <c r="H36" s="10"/>
      <c r="I36" s="18">
        <f t="shared" si="11"/>
        <v>0</v>
      </c>
      <c r="J36" s="18">
        <f>IF(C36="FT",I36*C14,IF(C36="PT",I36*C15))</f>
        <v>0</v>
      </c>
      <c r="K36" s="35">
        <f t="shared" si="12"/>
        <v>0</v>
      </c>
      <c r="L36" s="249"/>
      <c r="M36" s="32">
        <f>E36*(1+C16)</f>
        <v>0</v>
      </c>
      <c r="N36" s="10"/>
      <c r="O36" s="10"/>
      <c r="P36" s="10"/>
      <c r="Q36" s="18">
        <f t="shared" si="13"/>
        <v>0</v>
      </c>
      <c r="R36" s="18">
        <f>IF(C36="FT",Q36*C14,IF(C36="PT",Q36*C15))</f>
        <v>0</v>
      </c>
      <c r="S36" s="35">
        <f t="shared" si="14"/>
        <v>0</v>
      </c>
      <c r="T36" s="77"/>
      <c r="U36" s="32">
        <f>M36*(1+C16)</f>
        <v>0</v>
      </c>
      <c r="V36" s="21"/>
      <c r="W36" s="21"/>
      <c r="X36" s="21"/>
      <c r="Y36" s="18">
        <f t="shared" si="15"/>
        <v>0</v>
      </c>
      <c r="Z36" s="18">
        <f>IF(C36="FT",Y36*C14,IF(C36="PT",Y36*C15))</f>
        <v>0</v>
      </c>
      <c r="AA36" s="35">
        <f t="shared" si="16"/>
        <v>0</v>
      </c>
      <c r="AB36" s="77"/>
      <c r="AC36" s="32">
        <f>U36*(1+C16)</f>
        <v>0</v>
      </c>
      <c r="AD36" s="10"/>
      <c r="AE36" s="10"/>
      <c r="AF36" s="10"/>
      <c r="AG36" s="18">
        <f t="shared" si="17"/>
        <v>0</v>
      </c>
      <c r="AH36" s="18">
        <f>IF(C36="FT",AG36*C14,IF(C36="PT",AG36*C15))</f>
        <v>0</v>
      </c>
      <c r="AI36" s="35">
        <f t="shared" si="18"/>
        <v>0</v>
      </c>
      <c r="AJ36" s="77"/>
      <c r="AK36" s="32">
        <f>AC36*(1+C16)</f>
        <v>0</v>
      </c>
      <c r="AL36" s="10"/>
      <c r="AM36" s="10"/>
      <c r="AN36" s="10"/>
      <c r="AO36" s="18">
        <f t="shared" si="19"/>
        <v>0</v>
      </c>
      <c r="AP36" s="18">
        <f>IF(C36="FT",AO36*C14,IF(AA36="PT",AO36*C15))</f>
        <v>0</v>
      </c>
      <c r="AQ36" s="35">
        <f t="shared" si="20"/>
        <v>0</v>
      </c>
      <c r="AR36" s="77"/>
      <c r="AS36" s="32">
        <f t="shared" si="21"/>
        <v>0</v>
      </c>
      <c r="AT36" s="18">
        <f t="shared" si="22"/>
        <v>0</v>
      </c>
      <c r="AU36" s="18">
        <f t="shared" si="23"/>
        <v>0</v>
      </c>
    </row>
    <row r="37" spans="1:47" x14ac:dyDescent="0.25">
      <c r="A37" s="19">
        <v>4</v>
      </c>
      <c r="B37" s="20">
        <f>'1. IBS Calculator'!B18</f>
        <v>0</v>
      </c>
      <c r="C37" s="38" t="s">
        <v>55</v>
      </c>
      <c r="D37" s="240"/>
      <c r="E37" s="32">
        <f>'1. IBS Calculator'!W18</f>
        <v>0</v>
      </c>
      <c r="F37" s="10"/>
      <c r="G37" s="10"/>
      <c r="H37" s="10"/>
      <c r="I37" s="18">
        <f t="shared" si="11"/>
        <v>0</v>
      </c>
      <c r="J37" s="18">
        <f>IF(C37="FT",I37*C14,IF(C37="PT",I37*C15))</f>
        <v>0</v>
      </c>
      <c r="K37" s="35">
        <f t="shared" si="12"/>
        <v>0</v>
      </c>
      <c r="L37" s="249"/>
      <c r="M37" s="32">
        <f>E37*(1+C16)</f>
        <v>0</v>
      </c>
      <c r="N37" s="10"/>
      <c r="O37" s="10"/>
      <c r="P37" s="10"/>
      <c r="Q37" s="18">
        <f t="shared" si="13"/>
        <v>0</v>
      </c>
      <c r="R37" s="18">
        <f>IF(C37="FT",Q37*C14,IF(C37="PT",Q37*C15))</f>
        <v>0</v>
      </c>
      <c r="S37" s="35">
        <f t="shared" si="14"/>
        <v>0</v>
      </c>
      <c r="T37" s="77"/>
      <c r="U37" s="32">
        <f>M37*(1+C16)</f>
        <v>0</v>
      </c>
      <c r="V37" s="21"/>
      <c r="W37" s="21"/>
      <c r="X37" s="21"/>
      <c r="Y37" s="18">
        <f t="shared" si="15"/>
        <v>0</v>
      </c>
      <c r="Z37" s="18">
        <f>IF(C37="FT",Y37*C14,IF(C37="PT",Y37*C15))</f>
        <v>0</v>
      </c>
      <c r="AA37" s="35">
        <f t="shared" si="16"/>
        <v>0</v>
      </c>
      <c r="AB37" s="77"/>
      <c r="AC37" s="32">
        <f>U37*(1+C16)</f>
        <v>0</v>
      </c>
      <c r="AD37" s="10"/>
      <c r="AE37" s="10"/>
      <c r="AF37" s="10"/>
      <c r="AG37" s="18">
        <f t="shared" si="17"/>
        <v>0</v>
      </c>
      <c r="AH37" s="18">
        <f>IF(C37="FT",AG37*C14,IF(C37="PT",AG37*C15))</f>
        <v>0</v>
      </c>
      <c r="AI37" s="35">
        <f t="shared" si="18"/>
        <v>0</v>
      </c>
      <c r="AJ37" s="77"/>
      <c r="AK37" s="32">
        <f>AC37*(1+C16)</f>
        <v>0</v>
      </c>
      <c r="AL37" s="10"/>
      <c r="AM37" s="10"/>
      <c r="AN37" s="10"/>
      <c r="AO37" s="18">
        <f t="shared" si="19"/>
        <v>0</v>
      </c>
      <c r="AP37" s="18">
        <f>IF(C37="FT",AO37*C14,IF(AA37="PT",AO37*C15))</f>
        <v>0</v>
      </c>
      <c r="AQ37" s="35">
        <f t="shared" si="20"/>
        <v>0</v>
      </c>
      <c r="AR37" s="77"/>
      <c r="AS37" s="32">
        <f t="shared" si="21"/>
        <v>0</v>
      </c>
      <c r="AT37" s="18">
        <f t="shared" si="22"/>
        <v>0</v>
      </c>
      <c r="AU37" s="18">
        <f t="shared" si="23"/>
        <v>0</v>
      </c>
    </row>
    <row r="38" spans="1:47" x14ac:dyDescent="0.25">
      <c r="A38" s="19">
        <v>5</v>
      </c>
      <c r="B38" s="20">
        <f>'1. IBS Calculator'!B19</f>
        <v>0</v>
      </c>
      <c r="C38" s="38" t="s">
        <v>55</v>
      </c>
      <c r="D38" s="240"/>
      <c r="E38" s="32">
        <f>'1. IBS Calculator'!W19</f>
        <v>0</v>
      </c>
      <c r="F38" s="10"/>
      <c r="G38" s="10"/>
      <c r="H38" s="10"/>
      <c r="I38" s="18">
        <f t="shared" si="11"/>
        <v>0</v>
      </c>
      <c r="J38" s="18">
        <f>IF(C38="FT",I38*C14,IF(C38="PT",I38*C15))</f>
        <v>0</v>
      </c>
      <c r="K38" s="35">
        <f t="shared" si="12"/>
        <v>0</v>
      </c>
      <c r="L38" s="249"/>
      <c r="M38" s="32">
        <f>E38*(1+C16)</f>
        <v>0</v>
      </c>
      <c r="N38" s="10"/>
      <c r="O38" s="10"/>
      <c r="P38" s="10"/>
      <c r="Q38" s="18">
        <f t="shared" si="13"/>
        <v>0</v>
      </c>
      <c r="R38" s="18">
        <f>IF(C38="FT",Q38*C14,IF(C38="PT",Q38*C15))</f>
        <v>0</v>
      </c>
      <c r="S38" s="35">
        <f t="shared" si="14"/>
        <v>0</v>
      </c>
      <c r="T38" s="77"/>
      <c r="U38" s="32">
        <f>M38*(1+C16)</f>
        <v>0</v>
      </c>
      <c r="V38" s="21"/>
      <c r="W38" s="21"/>
      <c r="X38" s="21"/>
      <c r="Y38" s="18">
        <f t="shared" si="15"/>
        <v>0</v>
      </c>
      <c r="Z38" s="18">
        <f>IF(C38="FT",Y38*C14,IF(C38="PT",Y38*C15))</f>
        <v>0</v>
      </c>
      <c r="AA38" s="35">
        <f t="shared" si="16"/>
        <v>0</v>
      </c>
      <c r="AB38" s="77"/>
      <c r="AC38" s="32">
        <f>U38*(1+C16)</f>
        <v>0</v>
      </c>
      <c r="AD38" s="10"/>
      <c r="AE38" s="10"/>
      <c r="AF38" s="10"/>
      <c r="AG38" s="18">
        <f t="shared" si="17"/>
        <v>0</v>
      </c>
      <c r="AH38" s="18">
        <f>IF(C38="FT",AG38*C14,IF(C38="PT",AG38*C15))</f>
        <v>0</v>
      </c>
      <c r="AI38" s="35">
        <f t="shared" si="18"/>
        <v>0</v>
      </c>
      <c r="AJ38" s="77"/>
      <c r="AK38" s="32">
        <f>AC38*(1+C16)</f>
        <v>0</v>
      </c>
      <c r="AL38" s="10"/>
      <c r="AM38" s="10"/>
      <c r="AN38" s="10"/>
      <c r="AO38" s="18">
        <f t="shared" si="19"/>
        <v>0</v>
      </c>
      <c r="AP38" s="18">
        <f>IF(C38="FT",AO38*C14,IF(AA38="PT",AO38*C15))</f>
        <v>0</v>
      </c>
      <c r="AQ38" s="35">
        <f t="shared" si="20"/>
        <v>0</v>
      </c>
      <c r="AR38" s="77"/>
      <c r="AS38" s="32">
        <f t="shared" si="21"/>
        <v>0</v>
      </c>
      <c r="AT38" s="18">
        <f t="shared" si="22"/>
        <v>0</v>
      </c>
      <c r="AU38" s="18">
        <f t="shared" si="23"/>
        <v>0</v>
      </c>
    </row>
    <row r="39" spans="1:47" x14ac:dyDescent="0.25">
      <c r="A39" s="130" t="s">
        <v>83</v>
      </c>
      <c r="B39" s="131"/>
      <c r="C39" s="131"/>
      <c r="D39" s="240"/>
      <c r="E39" s="150"/>
      <c r="F39" s="150"/>
      <c r="G39" s="150"/>
      <c r="H39" s="150"/>
      <c r="I39" s="150"/>
      <c r="J39" s="150"/>
      <c r="K39" s="150"/>
      <c r="L39" s="249"/>
      <c r="M39" s="150"/>
      <c r="N39" s="150"/>
      <c r="O39" s="150"/>
      <c r="P39" s="150"/>
      <c r="Q39" s="150"/>
      <c r="R39" s="150"/>
      <c r="S39" s="150"/>
      <c r="T39" s="77"/>
      <c r="U39" s="150"/>
      <c r="V39" s="150"/>
      <c r="W39" s="150"/>
      <c r="X39" s="150"/>
      <c r="Y39" s="150"/>
      <c r="Z39" s="150"/>
      <c r="AA39" s="150"/>
      <c r="AB39" s="77"/>
      <c r="AC39" s="150"/>
      <c r="AD39" s="150"/>
      <c r="AE39" s="150"/>
      <c r="AF39" s="150"/>
      <c r="AG39" s="150"/>
      <c r="AH39" s="150"/>
      <c r="AI39" s="150"/>
      <c r="AJ39" s="77"/>
      <c r="AK39" s="150"/>
      <c r="AL39" s="150"/>
      <c r="AM39" s="150"/>
      <c r="AN39" s="150"/>
      <c r="AO39" s="150"/>
      <c r="AP39" s="150"/>
      <c r="AQ39" s="150"/>
      <c r="AR39" s="77"/>
      <c r="AS39" s="150"/>
      <c r="AT39" s="150"/>
      <c r="AU39" s="187"/>
    </row>
    <row r="40" spans="1:47" ht="30.75" customHeight="1" x14ac:dyDescent="0.25">
      <c r="A40" s="24" t="s">
        <v>26</v>
      </c>
      <c r="B40" s="151" t="s">
        <v>78</v>
      </c>
      <c r="C40" s="152"/>
      <c r="D40" s="240"/>
      <c r="E40" s="33" t="s">
        <v>79</v>
      </c>
      <c r="F40" s="25"/>
      <c r="G40" s="25"/>
      <c r="H40" s="25"/>
      <c r="I40" s="25"/>
      <c r="J40" s="25"/>
      <c r="K40" s="25"/>
      <c r="L40" s="249"/>
      <c r="M40" s="33" t="s">
        <v>79</v>
      </c>
      <c r="N40" s="25"/>
      <c r="O40" s="25"/>
      <c r="P40" s="25"/>
      <c r="Q40" s="25"/>
      <c r="R40" s="25"/>
      <c r="S40" s="25"/>
      <c r="T40" s="77"/>
      <c r="U40" s="33" t="s">
        <v>79</v>
      </c>
      <c r="V40" s="25"/>
      <c r="W40" s="25"/>
      <c r="X40" s="25"/>
      <c r="Y40" s="25"/>
      <c r="Z40" s="25"/>
      <c r="AA40" s="25"/>
      <c r="AB40" s="77"/>
      <c r="AC40" s="33" t="s">
        <v>79</v>
      </c>
      <c r="AD40" s="25"/>
      <c r="AE40" s="25"/>
      <c r="AF40" s="25"/>
      <c r="AG40" s="25"/>
      <c r="AH40" s="25"/>
      <c r="AI40" s="25"/>
      <c r="AJ40" s="77"/>
      <c r="AK40" s="33" t="s">
        <v>79</v>
      </c>
      <c r="AL40" s="25"/>
      <c r="AM40" s="25"/>
      <c r="AN40" s="25"/>
      <c r="AO40" s="25"/>
      <c r="AP40" s="25"/>
      <c r="AQ40" s="25"/>
      <c r="AR40" s="77"/>
      <c r="AS40" s="150"/>
      <c r="AT40" s="150"/>
      <c r="AU40" s="187"/>
    </row>
    <row r="41" spans="1:47" x14ac:dyDescent="0.25">
      <c r="A41" s="19">
        <v>1</v>
      </c>
      <c r="B41" s="39" t="s">
        <v>80</v>
      </c>
      <c r="C41" s="38" t="s">
        <v>56</v>
      </c>
      <c r="D41" s="240"/>
      <c r="E41" s="34">
        <v>0</v>
      </c>
      <c r="F41" s="10"/>
      <c r="G41" s="188"/>
      <c r="H41" s="189"/>
      <c r="I41" s="18">
        <f>E41/12*F41</f>
        <v>0</v>
      </c>
      <c r="J41" s="18">
        <f>IF(C41="FT",I41*C14,IF(C41="PT",I41*C15))</f>
        <v>0</v>
      </c>
      <c r="K41" s="35">
        <f t="shared" si="12"/>
        <v>0</v>
      </c>
      <c r="L41" s="249"/>
      <c r="M41" s="32">
        <f>E41*(1+C16)</f>
        <v>0</v>
      </c>
      <c r="N41" s="10"/>
      <c r="O41" s="188"/>
      <c r="P41" s="189"/>
      <c r="Q41" s="18">
        <f>M41/12*N41</f>
        <v>0</v>
      </c>
      <c r="R41" s="18">
        <f>IF(C41="FT",Q41*C14,IF(C41="PT",Q41*C15))</f>
        <v>0</v>
      </c>
      <c r="S41" s="35">
        <f t="shared" ref="S41:S45" si="24">Q41+R41</f>
        <v>0</v>
      </c>
      <c r="T41" s="77"/>
      <c r="U41" s="32">
        <f>M41*(1+C16)</f>
        <v>0</v>
      </c>
      <c r="V41" s="10"/>
      <c r="W41" s="188"/>
      <c r="X41" s="189"/>
      <c r="Y41" s="18">
        <f>U41/12*V41</f>
        <v>0</v>
      </c>
      <c r="Z41" s="18">
        <f>IF(C41="FT",Y41*C14,IF(C41="PT",Y41*C15))</f>
        <v>0</v>
      </c>
      <c r="AA41" s="35">
        <f>Y41+Z41</f>
        <v>0</v>
      </c>
      <c r="AB41" s="77"/>
      <c r="AC41" s="32">
        <f>U41*(1+C16)</f>
        <v>0</v>
      </c>
      <c r="AD41" s="10"/>
      <c r="AE41" s="188"/>
      <c r="AF41" s="189"/>
      <c r="AG41" s="18">
        <f>AC41/12*AD41</f>
        <v>0</v>
      </c>
      <c r="AH41" s="18">
        <f>IF(C41="FT",AG41*C14,IF(C41="PT",AG41*C15))</f>
        <v>0</v>
      </c>
      <c r="AI41" s="35">
        <f>AG41+AH41</f>
        <v>0</v>
      </c>
      <c r="AJ41" s="77"/>
      <c r="AK41" s="32">
        <f>AC41*(1+C16)</f>
        <v>0</v>
      </c>
      <c r="AL41" s="10"/>
      <c r="AM41" s="188"/>
      <c r="AN41" s="189"/>
      <c r="AO41" s="18">
        <f>AK41/12*AL41</f>
        <v>0</v>
      </c>
      <c r="AP41" s="18">
        <f>IF(C41="FT",AO41*C14,IF(C41="PT",AO41*C15))</f>
        <v>0</v>
      </c>
      <c r="AQ41" s="35">
        <f>AO41+AP41</f>
        <v>0</v>
      </c>
      <c r="AR41" s="77"/>
      <c r="AS41" s="32">
        <f t="shared" ref="AS41:AU45" si="25">I41+Q41+Y41+AG41+AO41</f>
        <v>0</v>
      </c>
      <c r="AT41" s="18">
        <f t="shared" si="25"/>
        <v>0</v>
      </c>
      <c r="AU41" s="18">
        <f t="shared" si="25"/>
        <v>0</v>
      </c>
    </row>
    <row r="42" spans="1:47" x14ac:dyDescent="0.25">
      <c r="A42" s="19">
        <v>2</v>
      </c>
      <c r="B42" s="39"/>
      <c r="C42" s="38" t="s">
        <v>55</v>
      </c>
      <c r="D42" s="240"/>
      <c r="E42" s="34"/>
      <c r="F42" s="10"/>
      <c r="G42" s="190"/>
      <c r="H42" s="191"/>
      <c r="I42" s="18">
        <f>E42/12*F42</f>
        <v>0</v>
      </c>
      <c r="J42" s="18">
        <f>IF(C42="FT",I42*C14,IF(C42="PT",I42*C15))</f>
        <v>0</v>
      </c>
      <c r="K42" s="35">
        <f t="shared" si="12"/>
        <v>0</v>
      </c>
      <c r="L42" s="249"/>
      <c r="M42" s="32">
        <f>E42*(1+C16)</f>
        <v>0</v>
      </c>
      <c r="N42" s="10"/>
      <c r="O42" s="190"/>
      <c r="P42" s="191"/>
      <c r="Q42" s="18">
        <f>M42/12*N42</f>
        <v>0</v>
      </c>
      <c r="R42" s="18">
        <f>IF(C42="FT",Q42*C14,IF(C42="PT",Q42*C15))</f>
        <v>0</v>
      </c>
      <c r="S42" s="35">
        <f t="shared" si="24"/>
        <v>0</v>
      </c>
      <c r="T42" s="77"/>
      <c r="U42" s="32">
        <f>M42*(1+C16)</f>
        <v>0</v>
      </c>
      <c r="V42" s="10"/>
      <c r="W42" s="190"/>
      <c r="X42" s="191"/>
      <c r="Y42" s="18">
        <f>U42/12*V42</f>
        <v>0</v>
      </c>
      <c r="Z42" s="18">
        <f>IF(C42="FT",Y42*C14,IF(C42="PT",Y42*C15))</f>
        <v>0</v>
      </c>
      <c r="AA42" s="35">
        <f>Y42+Z42</f>
        <v>0</v>
      </c>
      <c r="AB42" s="77"/>
      <c r="AC42" s="32">
        <f>U42*(1+C16)</f>
        <v>0</v>
      </c>
      <c r="AD42" s="10"/>
      <c r="AE42" s="190"/>
      <c r="AF42" s="191"/>
      <c r="AG42" s="18">
        <f>AC42/12*AD42</f>
        <v>0</v>
      </c>
      <c r="AH42" s="18">
        <f>IF(C42="FT",AG42*C14,IF(C42="PT",AG42*C15))</f>
        <v>0</v>
      </c>
      <c r="AI42" s="35">
        <f>AG42+AH42</f>
        <v>0</v>
      </c>
      <c r="AJ42" s="77"/>
      <c r="AK42" s="32">
        <f>AC42*(1+C16)</f>
        <v>0</v>
      </c>
      <c r="AL42" s="10"/>
      <c r="AM42" s="190"/>
      <c r="AN42" s="191"/>
      <c r="AO42" s="18">
        <f>AK42/12*AL42</f>
        <v>0</v>
      </c>
      <c r="AP42" s="18">
        <f>IF(C42="FT",AO42*C14,IF(C42="PT",AO42*C15))</f>
        <v>0</v>
      </c>
      <c r="AQ42" s="35">
        <f>AO42+AP42</f>
        <v>0</v>
      </c>
      <c r="AR42" s="77"/>
      <c r="AS42" s="32">
        <f t="shared" si="25"/>
        <v>0</v>
      </c>
      <c r="AT42" s="18">
        <f t="shared" si="25"/>
        <v>0</v>
      </c>
      <c r="AU42" s="18">
        <f t="shared" si="25"/>
        <v>0</v>
      </c>
    </row>
    <row r="43" spans="1:47" x14ac:dyDescent="0.25">
      <c r="A43" s="19">
        <v>3</v>
      </c>
      <c r="B43" s="39"/>
      <c r="C43" s="38" t="s">
        <v>55</v>
      </c>
      <c r="D43" s="240"/>
      <c r="E43" s="34"/>
      <c r="F43" s="10"/>
      <c r="G43" s="190"/>
      <c r="H43" s="191"/>
      <c r="I43" s="18">
        <f>E43/12*F43</f>
        <v>0</v>
      </c>
      <c r="J43" s="18">
        <f>IF(C43="FT",I43*C14,IF(C43="PT",I43*C15))</f>
        <v>0</v>
      </c>
      <c r="K43" s="35">
        <f t="shared" si="12"/>
        <v>0</v>
      </c>
      <c r="L43" s="249"/>
      <c r="M43" s="32">
        <f>E43*(1+C16)</f>
        <v>0</v>
      </c>
      <c r="N43" s="10"/>
      <c r="O43" s="190"/>
      <c r="P43" s="191"/>
      <c r="Q43" s="18">
        <f>M43/12*N43</f>
        <v>0</v>
      </c>
      <c r="R43" s="18">
        <f>IF(C43="FT",Q43*C14,IF(C43="PT",Q43*C15))</f>
        <v>0</v>
      </c>
      <c r="S43" s="35">
        <f t="shared" si="24"/>
        <v>0</v>
      </c>
      <c r="T43" s="77"/>
      <c r="U43" s="32">
        <f>M43*(1+C16)</f>
        <v>0</v>
      </c>
      <c r="V43" s="10"/>
      <c r="W43" s="190"/>
      <c r="X43" s="191"/>
      <c r="Y43" s="18">
        <f>U43/12*V43</f>
        <v>0</v>
      </c>
      <c r="Z43" s="18">
        <f>IF(C43="FT",Y43*C14,IF(C43="PT",Y43*C15))</f>
        <v>0</v>
      </c>
      <c r="AA43" s="35">
        <f>Y43+Z43</f>
        <v>0</v>
      </c>
      <c r="AB43" s="77"/>
      <c r="AC43" s="32">
        <f>U43*(1+C16)</f>
        <v>0</v>
      </c>
      <c r="AD43" s="10"/>
      <c r="AE43" s="190"/>
      <c r="AF43" s="191"/>
      <c r="AG43" s="18">
        <f>AC43/12*AD43</f>
        <v>0</v>
      </c>
      <c r="AH43" s="18">
        <f>IF(C43="FT",AG43*C14,IF(C43="PT",AG43*C15))</f>
        <v>0</v>
      </c>
      <c r="AI43" s="35">
        <f>AG43+AH43</f>
        <v>0</v>
      </c>
      <c r="AJ43" s="77"/>
      <c r="AK43" s="32">
        <f>AC43*(1+C16)</f>
        <v>0</v>
      </c>
      <c r="AL43" s="10"/>
      <c r="AM43" s="190"/>
      <c r="AN43" s="191"/>
      <c r="AO43" s="18">
        <f>AK43/12*AL43</f>
        <v>0</v>
      </c>
      <c r="AP43" s="18">
        <f>IF(C43="FT",AO43*C14,IF(C43="PT",AO43*C15))</f>
        <v>0</v>
      </c>
      <c r="AQ43" s="35">
        <f>AO43+AP43</f>
        <v>0</v>
      </c>
      <c r="AR43" s="77"/>
      <c r="AS43" s="32">
        <f t="shared" si="25"/>
        <v>0</v>
      </c>
      <c r="AT43" s="18">
        <f t="shared" si="25"/>
        <v>0</v>
      </c>
      <c r="AU43" s="18">
        <f t="shared" si="25"/>
        <v>0</v>
      </c>
    </row>
    <row r="44" spans="1:47" x14ac:dyDescent="0.25">
      <c r="A44" s="19">
        <v>4</v>
      </c>
      <c r="B44" s="39"/>
      <c r="C44" s="38" t="s">
        <v>55</v>
      </c>
      <c r="D44" s="240"/>
      <c r="E44" s="34"/>
      <c r="F44" s="10"/>
      <c r="G44" s="190"/>
      <c r="H44" s="191"/>
      <c r="I44" s="18">
        <f>E44/12*F44</f>
        <v>0</v>
      </c>
      <c r="J44" s="18">
        <f>IF(C44="FT",I44*C14,IF(C44="PT",I44*C15))</f>
        <v>0</v>
      </c>
      <c r="K44" s="35">
        <f t="shared" si="12"/>
        <v>0</v>
      </c>
      <c r="L44" s="249"/>
      <c r="M44" s="32">
        <f>E44*(1+C16)</f>
        <v>0</v>
      </c>
      <c r="N44" s="10"/>
      <c r="O44" s="190"/>
      <c r="P44" s="191"/>
      <c r="Q44" s="18">
        <f>M44/12*N44</f>
        <v>0</v>
      </c>
      <c r="R44" s="18">
        <f>IF(C44="FT",Q44*C14,IF(C44="PT",Q44*C15))</f>
        <v>0</v>
      </c>
      <c r="S44" s="35">
        <f t="shared" si="24"/>
        <v>0</v>
      </c>
      <c r="T44" s="77"/>
      <c r="U44" s="32">
        <f>M44*(1+C16)</f>
        <v>0</v>
      </c>
      <c r="V44" s="10"/>
      <c r="W44" s="190"/>
      <c r="X44" s="191"/>
      <c r="Y44" s="18">
        <f>U44/12*V44</f>
        <v>0</v>
      </c>
      <c r="Z44" s="18">
        <f>IF(C44="FT",Y44*C14,IF(C44="PT",Y44*C15))</f>
        <v>0</v>
      </c>
      <c r="AA44" s="35">
        <f>Y44+Z44</f>
        <v>0</v>
      </c>
      <c r="AB44" s="77"/>
      <c r="AC44" s="32">
        <f>U44*(1+C16)</f>
        <v>0</v>
      </c>
      <c r="AD44" s="10"/>
      <c r="AE44" s="190"/>
      <c r="AF44" s="191"/>
      <c r="AG44" s="18">
        <f>AC44/12*AD44</f>
        <v>0</v>
      </c>
      <c r="AH44" s="18">
        <f>IF(C44="FT",AG44*C14,IF(C44="PT",AG44*C15))</f>
        <v>0</v>
      </c>
      <c r="AI44" s="35">
        <f>AG44+AH44</f>
        <v>0</v>
      </c>
      <c r="AJ44" s="77"/>
      <c r="AK44" s="32">
        <f>AC44*(1+C16)</f>
        <v>0</v>
      </c>
      <c r="AL44" s="10"/>
      <c r="AM44" s="190"/>
      <c r="AN44" s="191"/>
      <c r="AO44" s="18">
        <f>AK44/12*AL44</f>
        <v>0</v>
      </c>
      <c r="AP44" s="18">
        <f>IF(C44="FT",AO44*C14,IF(C44="PT",AO44*C15))</f>
        <v>0</v>
      </c>
      <c r="AQ44" s="35">
        <f>AO44+AP44</f>
        <v>0</v>
      </c>
      <c r="AR44" s="77"/>
      <c r="AS44" s="32">
        <f t="shared" si="25"/>
        <v>0</v>
      </c>
      <c r="AT44" s="18">
        <f t="shared" si="25"/>
        <v>0</v>
      </c>
      <c r="AU44" s="18">
        <f t="shared" si="25"/>
        <v>0</v>
      </c>
    </row>
    <row r="45" spans="1:47" ht="15.75" thickBot="1" x14ac:dyDescent="0.3">
      <c r="A45" s="19">
        <v>5</v>
      </c>
      <c r="B45" s="39"/>
      <c r="C45" s="38" t="s">
        <v>55</v>
      </c>
      <c r="D45" s="240"/>
      <c r="E45" s="34"/>
      <c r="F45" s="10"/>
      <c r="G45" s="192"/>
      <c r="H45" s="193"/>
      <c r="I45" s="46">
        <f>E45/12*F45</f>
        <v>0</v>
      </c>
      <c r="J45" s="46">
        <f>IF(C45="FT",I45*C14,IF(C45="PT",I45*C15))</f>
        <v>0</v>
      </c>
      <c r="K45" s="47">
        <f t="shared" si="12"/>
        <v>0</v>
      </c>
      <c r="L45" s="249"/>
      <c r="M45" s="32">
        <f>E45*(1+C16)</f>
        <v>0</v>
      </c>
      <c r="N45" s="10"/>
      <c r="O45" s="192"/>
      <c r="P45" s="193"/>
      <c r="Q45" s="46">
        <f>M45/12*N45</f>
        <v>0</v>
      </c>
      <c r="R45" s="46">
        <f>IF(C45="FT",Q45*C14,IF(C45="PT",Q45*C15))</f>
        <v>0</v>
      </c>
      <c r="S45" s="47">
        <f t="shared" si="24"/>
        <v>0</v>
      </c>
      <c r="T45" s="77"/>
      <c r="U45" s="32">
        <f>M45*(1+C16)</f>
        <v>0</v>
      </c>
      <c r="V45" s="10"/>
      <c r="W45" s="192"/>
      <c r="X45" s="193"/>
      <c r="Y45" s="18">
        <f>U45/12*V45</f>
        <v>0</v>
      </c>
      <c r="Z45" s="18">
        <f>IF(C45="FT",Y45*C14,IF(C45="PT",Y45*C15))</f>
        <v>0</v>
      </c>
      <c r="AA45" s="35">
        <f>Y45+Z45</f>
        <v>0</v>
      </c>
      <c r="AB45" s="77"/>
      <c r="AC45" s="32">
        <f>U45*(1+C16)</f>
        <v>0</v>
      </c>
      <c r="AD45" s="10"/>
      <c r="AE45" s="192"/>
      <c r="AF45" s="193"/>
      <c r="AG45" s="18">
        <f>AC45/12*AD45</f>
        <v>0</v>
      </c>
      <c r="AH45" s="18">
        <f>IF(C45="FT",AG45*C14,IF(C45="PT",AG45*C15))</f>
        <v>0</v>
      </c>
      <c r="AI45" s="35">
        <f>AG45+AH45</f>
        <v>0</v>
      </c>
      <c r="AJ45" s="77"/>
      <c r="AK45" s="32">
        <f>AC45*(1+C16)</f>
        <v>0</v>
      </c>
      <c r="AL45" s="10"/>
      <c r="AM45" s="192"/>
      <c r="AN45" s="193"/>
      <c r="AO45" s="18">
        <f>AK45/12*AL45</f>
        <v>0</v>
      </c>
      <c r="AP45" s="18">
        <f>IF(C45="FT",AO45*C14,IF(C45="PT",AO45*C15))</f>
        <v>0</v>
      </c>
      <c r="AQ45" s="35">
        <f>AO45+AP45</f>
        <v>0</v>
      </c>
      <c r="AR45" s="77"/>
      <c r="AS45" s="32">
        <f t="shared" si="25"/>
        <v>0</v>
      </c>
      <c r="AT45" s="18">
        <f t="shared" si="25"/>
        <v>0</v>
      </c>
      <c r="AU45" s="18">
        <f t="shared" si="25"/>
        <v>0</v>
      </c>
    </row>
    <row r="46" spans="1:47" ht="16.5" thickTop="1" thickBot="1" x14ac:dyDescent="0.3">
      <c r="A46" s="132" t="s">
        <v>46</v>
      </c>
      <c r="B46" s="133"/>
      <c r="C46" s="133"/>
      <c r="D46" s="240"/>
      <c r="E46" s="134"/>
      <c r="F46" s="134"/>
      <c r="G46" s="134"/>
      <c r="H46" s="134"/>
      <c r="I46" s="48">
        <f>SUM(I24:I45)</f>
        <v>0</v>
      </c>
      <c r="J46" s="48">
        <f>SUM(J24:J45)</f>
        <v>0</v>
      </c>
      <c r="K46" s="49">
        <f>SUM(K24:K45)</f>
        <v>0</v>
      </c>
      <c r="L46" s="249"/>
      <c r="M46" s="134"/>
      <c r="N46" s="134"/>
      <c r="O46" s="134"/>
      <c r="P46" s="134"/>
      <c r="Q46" s="48">
        <f>SUM(Q24:Q45)</f>
        <v>0</v>
      </c>
      <c r="R46" s="48">
        <f>SUM(R24:R45)</f>
        <v>0</v>
      </c>
      <c r="S46" s="49">
        <f>SUM(S24:S45)</f>
        <v>0</v>
      </c>
      <c r="T46" s="77"/>
      <c r="U46" s="134"/>
      <c r="V46" s="134"/>
      <c r="W46" s="134"/>
      <c r="X46" s="134"/>
      <c r="Y46" s="11">
        <f>SUM(Y24:Y45)</f>
        <v>0</v>
      </c>
      <c r="Z46" s="11">
        <f>SUM(Z24:Z45)</f>
        <v>0</v>
      </c>
      <c r="AA46" s="36">
        <f>SUM(AA24:AA45)</f>
        <v>0</v>
      </c>
      <c r="AB46" s="77"/>
      <c r="AC46" s="134"/>
      <c r="AD46" s="134"/>
      <c r="AE46" s="134"/>
      <c r="AF46" s="134"/>
      <c r="AG46" s="11">
        <f>SUM(AG24:AG45)</f>
        <v>0</v>
      </c>
      <c r="AH46" s="11">
        <f>SUM(AH24:AH45)</f>
        <v>0</v>
      </c>
      <c r="AI46" s="36">
        <f>SUM(AI24:AI45)</f>
        <v>0</v>
      </c>
      <c r="AJ46" s="77"/>
      <c r="AK46" s="134"/>
      <c r="AL46" s="134"/>
      <c r="AM46" s="134"/>
      <c r="AN46" s="134"/>
      <c r="AO46" s="11">
        <f>SUM(AO24:AO45)</f>
        <v>0</v>
      </c>
      <c r="AP46" s="11">
        <f>SUM(AP24:AP45)</f>
        <v>0</v>
      </c>
      <c r="AQ46" s="36">
        <f>SUM(AQ24:AQ45)</f>
        <v>0</v>
      </c>
      <c r="AR46" s="77"/>
      <c r="AS46" s="37">
        <f t="shared" si="21"/>
        <v>0</v>
      </c>
      <c r="AT46" s="11">
        <f t="shared" si="22"/>
        <v>0</v>
      </c>
      <c r="AU46" s="11">
        <f t="shared" si="23"/>
        <v>0</v>
      </c>
    </row>
    <row r="47" spans="1:47" ht="3" customHeight="1" thickTop="1" x14ac:dyDescent="0.25">
      <c r="A47" s="141"/>
      <c r="B47" s="142"/>
      <c r="C47" s="142"/>
      <c r="D47" s="240"/>
      <c r="E47" s="146"/>
      <c r="F47" s="146"/>
      <c r="G47" s="146"/>
      <c r="H47" s="146"/>
      <c r="I47" s="146"/>
      <c r="J47" s="146"/>
      <c r="K47" s="146"/>
      <c r="L47" s="249"/>
      <c r="M47" s="146"/>
      <c r="N47" s="146"/>
      <c r="O47" s="146"/>
      <c r="P47" s="146"/>
      <c r="Q47" s="146"/>
      <c r="R47" s="146"/>
      <c r="S47" s="146"/>
      <c r="T47" s="77"/>
      <c r="U47" s="146"/>
      <c r="V47" s="146"/>
      <c r="W47" s="146"/>
      <c r="X47" s="146"/>
      <c r="Y47" s="146"/>
      <c r="Z47" s="146"/>
      <c r="AA47" s="146"/>
      <c r="AB47" s="77"/>
      <c r="AC47" s="146"/>
      <c r="AD47" s="146"/>
      <c r="AE47" s="146"/>
      <c r="AF47" s="146"/>
      <c r="AG47" s="146"/>
      <c r="AH47" s="146"/>
      <c r="AI47" s="146"/>
      <c r="AJ47" s="77"/>
      <c r="AK47" s="146"/>
      <c r="AL47" s="146"/>
      <c r="AM47" s="146"/>
      <c r="AN47" s="146"/>
      <c r="AO47" s="146"/>
      <c r="AP47" s="146"/>
      <c r="AQ47" s="146"/>
      <c r="AR47" s="77"/>
      <c r="AS47" s="160"/>
      <c r="AT47" s="160"/>
      <c r="AU47" s="161"/>
    </row>
    <row r="48" spans="1:47" x14ac:dyDescent="0.25">
      <c r="A48" s="256" t="s">
        <v>30</v>
      </c>
      <c r="B48" s="257"/>
      <c r="C48" s="257"/>
      <c r="D48" s="240"/>
      <c r="E48" s="27"/>
      <c r="F48" s="27"/>
      <c r="G48" s="27"/>
      <c r="H48" s="27"/>
      <c r="I48" s="197" t="s">
        <v>22</v>
      </c>
      <c r="J48" s="197"/>
      <c r="K48" s="198"/>
      <c r="L48" s="249"/>
      <c r="M48" s="126"/>
      <c r="N48" s="126"/>
      <c r="O48" s="126"/>
      <c r="P48" s="126"/>
      <c r="Q48" s="197" t="s">
        <v>22</v>
      </c>
      <c r="R48" s="197"/>
      <c r="S48" s="198"/>
      <c r="T48" s="77"/>
      <c r="U48" s="126"/>
      <c r="V48" s="126"/>
      <c r="W48" s="126"/>
      <c r="X48" s="126"/>
      <c r="Y48" s="197" t="s">
        <v>22</v>
      </c>
      <c r="Z48" s="197"/>
      <c r="AA48" s="198"/>
      <c r="AB48" s="77"/>
      <c r="AC48" s="126"/>
      <c r="AD48" s="126"/>
      <c r="AE48" s="126"/>
      <c r="AF48" s="126"/>
      <c r="AG48" s="197" t="s">
        <v>22</v>
      </c>
      <c r="AH48" s="197"/>
      <c r="AI48" s="198"/>
      <c r="AJ48" s="77"/>
      <c r="AK48" s="126"/>
      <c r="AL48" s="126"/>
      <c r="AM48" s="126"/>
      <c r="AN48" s="126"/>
      <c r="AO48" s="197" t="s">
        <v>22</v>
      </c>
      <c r="AP48" s="197"/>
      <c r="AQ48" s="198"/>
      <c r="AR48" s="77"/>
      <c r="AS48" s="174"/>
      <c r="AT48" s="177" t="s">
        <v>22</v>
      </c>
      <c r="AU48" s="178"/>
    </row>
    <row r="49" spans="1:47" x14ac:dyDescent="0.25">
      <c r="A49" s="254" t="s">
        <v>106</v>
      </c>
      <c r="B49" s="255"/>
      <c r="C49" s="255"/>
      <c r="D49" s="240"/>
      <c r="E49" s="28"/>
      <c r="F49" s="28"/>
      <c r="G49" s="28"/>
      <c r="H49" s="28"/>
      <c r="I49" s="197"/>
      <c r="J49" s="197"/>
      <c r="K49" s="198"/>
      <c r="L49" s="249"/>
      <c r="M49" s="127"/>
      <c r="N49" s="127"/>
      <c r="O49" s="127"/>
      <c r="P49" s="127"/>
      <c r="Q49" s="197"/>
      <c r="R49" s="197"/>
      <c r="S49" s="198"/>
      <c r="T49" s="77"/>
      <c r="U49" s="127"/>
      <c r="V49" s="127"/>
      <c r="W49" s="127"/>
      <c r="X49" s="127"/>
      <c r="Y49" s="197"/>
      <c r="Z49" s="197"/>
      <c r="AA49" s="198"/>
      <c r="AB49" s="77"/>
      <c r="AC49" s="127"/>
      <c r="AD49" s="127"/>
      <c r="AE49" s="127"/>
      <c r="AF49" s="127"/>
      <c r="AG49" s="197"/>
      <c r="AH49" s="197"/>
      <c r="AI49" s="198"/>
      <c r="AJ49" s="77"/>
      <c r="AK49" s="127"/>
      <c r="AL49" s="127"/>
      <c r="AM49" s="127"/>
      <c r="AN49" s="127"/>
      <c r="AO49" s="197"/>
      <c r="AP49" s="197"/>
      <c r="AQ49" s="198"/>
      <c r="AR49" s="77"/>
      <c r="AS49" s="175"/>
      <c r="AT49" s="179"/>
      <c r="AU49" s="180"/>
    </row>
    <row r="50" spans="1:47" x14ac:dyDescent="0.25">
      <c r="A50" s="3" t="s">
        <v>27</v>
      </c>
      <c r="B50" s="130" t="s">
        <v>28</v>
      </c>
      <c r="C50" s="131"/>
      <c r="D50" s="240"/>
      <c r="E50" s="28"/>
      <c r="F50" s="28"/>
      <c r="G50" s="28"/>
      <c r="H50" s="28"/>
      <c r="I50" s="197"/>
      <c r="J50" s="197"/>
      <c r="K50" s="198"/>
      <c r="L50" s="249"/>
      <c r="M50" s="127"/>
      <c r="N50" s="127"/>
      <c r="O50" s="127"/>
      <c r="P50" s="127"/>
      <c r="Q50" s="197"/>
      <c r="R50" s="197"/>
      <c r="S50" s="198"/>
      <c r="T50" s="77"/>
      <c r="U50" s="127"/>
      <c r="V50" s="127"/>
      <c r="W50" s="127"/>
      <c r="X50" s="127"/>
      <c r="Y50" s="197"/>
      <c r="Z50" s="197"/>
      <c r="AA50" s="198"/>
      <c r="AB50" s="77"/>
      <c r="AC50" s="127"/>
      <c r="AD50" s="127"/>
      <c r="AE50" s="127"/>
      <c r="AF50" s="127"/>
      <c r="AG50" s="197"/>
      <c r="AH50" s="197"/>
      <c r="AI50" s="198"/>
      <c r="AJ50" s="77"/>
      <c r="AK50" s="127"/>
      <c r="AL50" s="127"/>
      <c r="AM50" s="127"/>
      <c r="AN50" s="127"/>
      <c r="AO50" s="197"/>
      <c r="AP50" s="197"/>
      <c r="AQ50" s="198"/>
      <c r="AR50" s="77"/>
      <c r="AS50" s="175"/>
      <c r="AT50" s="181"/>
      <c r="AU50" s="182"/>
    </row>
    <row r="51" spans="1:47" x14ac:dyDescent="0.25">
      <c r="A51" s="6">
        <v>1</v>
      </c>
      <c r="B51" s="73"/>
      <c r="C51" s="74"/>
      <c r="D51" s="240"/>
      <c r="E51" s="28"/>
      <c r="F51" s="28"/>
      <c r="G51" s="28"/>
      <c r="H51" s="28"/>
      <c r="I51" s="199"/>
      <c r="J51" s="199"/>
      <c r="K51" s="200"/>
      <c r="L51" s="249"/>
      <c r="M51" s="127"/>
      <c r="N51" s="127"/>
      <c r="O51" s="127"/>
      <c r="P51" s="127"/>
      <c r="Q51" s="199"/>
      <c r="R51" s="199"/>
      <c r="S51" s="200"/>
      <c r="T51" s="77"/>
      <c r="U51" s="127"/>
      <c r="V51" s="127"/>
      <c r="W51" s="127"/>
      <c r="X51" s="127"/>
      <c r="Y51" s="199"/>
      <c r="Z51" s="199"/>
      <c r="AA51" s="200"/>
      <c r="AB51" s="77"/>
      <c r="AC51" s="127"/>
      <c r="AD51" s="127"/>
      <c r="AE51" s="127"/>
      <c r="AF51" s="127"/>
      <c r="AG51" s="199"/>
      <c r="AH51" s="199"/>
      <c r="AI51" s="200"/>
      <c r="AJ51" s="77"/>
      <c r="AK51" s="127"/>
      <c r="AL51" s="127"/>
      <c r="AM51" s="127"/>
      <c r="AN51" s="127"/>
      <c r="AO51" s="199"/>
      <c r="AP51" s="199"/>
      <c r="AQ51" s="200"/>
      <c r="AR51" s="77"/>
      <c r="AS51" s="175"/>
      <c r="AT51" s="147">
        <f>I51+Q51+Y51+AG51+AO51</f>
        <v>0</v>
      </c>
      <c r="AU51" s="155"/>
    </row>
    <row r="52" spans="1:47" x14ac:dyDescent="0.25">
      <c r="A52" s="6">
        <v>2</v>
      </c>
      <c r="B52" s="73"/>
      <c r="C52" s="74"/>
      <c r="D52" s="240"/>
      <c r="E52" s="28"/>
      <c r="F52" s="28"/>
      <c r="G52" s="28"/>
      <c r="H52" s="28"/>
      <c r="I52" s="121"/>
      <c r="J52" s="121"/>
      <c r="K52" s="119"/>
      <c r="L52" s="249"/>
      <c r="M52" s="127"/>
      <c r="N52" s="127"/>
      <c r="O52" s="127"/>
      <c r="P52" s="127"/>
      <c r="Q52" s="121"/>
      <c r="R52" s="121"/>
      <c r="S52" s="119"/>
      <c r="T52" s="77"/>
      <c r="U52" s="127"/>
      <c r="V52" s="127"/>
      <c r="W52" s="127"/>
      <c r="X52" s="127"/>
      <c r="Y52" s="121"/>
      <c r="Z52" s="121"/>
      <c r="AA52" s="119"/>
      <c r="AB52" s="77"/>
      <c r="AC52" s="127"/>
      <c r="AD52" s="127"/>
      <c r="AE52" s="127"/>
      <c r="AF52" s="127"/>
      <c r="AG52" s="121"/>
      <c r="AH52" s="121"/>
      <c r="AI52" s="119"/>
      <c r="AJ52" s="77"/>
      <c r="AK52" s="127"/>
      <c r="AL52" s="127"/>
      <c r="AM52" s="127"/>
      <c r="AN52" s="127"/>
      <c r="AO52" s="121"/>
      <c r="AP52" s="121"/>
      <c r="AQ52" s="119"/>
      <c r="AR52" s="77"/>
      <c r="AS52" s="175"/>
      <c r="AT52" s="147">
        <f>I52+Q52+Y52+AG52+AO52</f>
        <v>0</v>
      </c>
      <c r="AU52" s="155"/>
    </row>
    <row r="53" spans="1:47" ht="15.75" thickBot="1" x14ac:dyDescent="0.3">
      <c r="A53" s="6">
        <v>3</v>
      </c>
      <c r="B53" s="73"/>
      <c r="C53" s="74"/>
      <c r="D53" s="240"/>
      <c r="E53" s="28"/>
      <c r="F53" s="28"/>
      <c r="G53" s="28"/>
      <c r="H53" s="28"/>
      <c r="I53" s="122"/>
      <c r="J53" s="122"/>
      <c r="K53" s="123"/>
      <c r="L53" s="249"/>
      <c r="M53" s="127"/>
      <c r="N53" s="127"/>
      <c r="O53" s="127"/>
      <c r="P53" s="127"/>
      <c r="Q53" s="122"/>
      <c r="R53" s="122"/>
      <c r="S53" s="123"/>
      <c r="T53" s="77"/>
      <c r="U53" s="127"/>
      <c r="V53" s="127"/>
      <c r="W53" s="127"/>
      <c r="X53" s="127"/>
      <c r="Y53" s="122"/>
      <c r="Z53" s="122"/>
      <c r="AA53" s="123"/>
      <c r="AB53" s="77"/>
      <c r="AC53" s="127"/>
      <c r="AD53" s="127"/>
      <c r="AE53" s="127"/>
      <c r="AF53" s="127"/>
      <c r="AG53" s="122"/>
      <c r="AH53" s="122"/>
      <c r="AI53" s="123"/>
      <c r="AJ53" s="77"/>
      <c r="AK53" s="127"/>
      <c r="AL53" s="127"/>
      <c r="AM53" s="127"/>
      <c r="AN53" s="127"/>
      <c r="AO53" s="122"/>
      <c r="AP53" s="122"/>
      <c r="AQ53" s="123"/>
      <c r="AR53" s="77"/>
      <c r="AS53" s="175"/>
      <c r="AT53" s="183">
        <f>I53+Q53+Y53+AG53+AO53</f>
        <v>0</v>
      </c>
      <c r="AU53" s="184"/>
    </row>
    <row r="54" spans="1:47" ht="16.5" thickTop="1" thickBot="1" x14ac:dyDescent="0.3">
      <c r="A54" s="132" t="s">
        <v>47</v>
      </c>
      <c r="B54" s="133"/>
      <c r="C54" s="133"/>
      <c r="D54" s="240"/>
      <c r="E54" s="28"/>
      <c r="F54" s="28"/>
      <c r="G54" s="28"/>
      <c r="H54" s="28"/>
      <c r="I54" s="242">
        <f>SUM(I51:K53)</f>
        <v>0</v>
      </c>
      <c r="J54" s="243"/>
      <c r="K54" s="243"/>
      <c r="L54" s="249"/>
      <c r="M54" s="127"/>
      <c r="N54" s="127"/>
      <c r="O54" s="127"/>
      <c r="P54" s="127"/>
      <c r="Q54" s="242">
        <f>SUM(Q51:S53)</f>
        <v>0</v>
      </c>
      <c r="R54" s="243"/>
      <c r="S54" s="243"/>
      <c r="T54" s="77"/>
      <c r="U54" s="127"/>
      <c r="V54" s="127"/>
      <c r="W54" s="127"/>
      <c r="X54" s="127"/>
      <c r="Y54" s="201">
        <f>SUM(Y51:AA53)</f>
        <v>0</v>
      </c>
      <c r="Z54" s="202"/>
      <c r="AA54" s="203"/>
      <c r="AB54" s="77"/>
      <c r="AC54" s="127"/>
      <c r="AD54" s="127"/>
      <c r="AE54" s="127"/>
      <c r="AF54" s="127"/>
      <c r="AG54" s="201">
        <f>SUM(AG51:AI53)</f>
        <v>0</v>
      </c>
      <c r="AH54" s="202"/>
      <c r="AI54" s="203"/>
      <c r="AJ54" s="77"/>
      <c r="AK54" s="127"/>
      <c r="AL54" s="127"/>
      <c r="AM54" s="127"/>
      <c r="AN54" s="127"/>
      <c r="AO54" s="201">
        <f>SUM(AO51:AQ53)</f>
        <v>0</v>
      </c>
      <c r="AP54" s="202"/>
      <c r="AQ54" s="203"/>
      <c r="AR54" s="77"/>
      <c r="AS54" s="175"/>
      <c r="AT54" s="156">
        <f>I54+Q54+Y54+AG54+AO54</f>
        <v>0</v>
      </c>
      <c r="AU54" s="157"/>
    </row>
    <row r="55" spans="1:47" x14ac:dyDescent="0.25">
      <c r="A55" s="130" t="s">
        <v>31</v>
      </c>
      <c r="B55" s="131"/>
      <c r="C55" s="131"/>
      <c r="D55" s="240"/>
      <c r="E55" s="28"/>
      <c r="F55" s="28"/>
      <c r="G55" s="28"/>
      <c r="H55" s="28"/>
      <c r="I55" s="204"/>
      <c r="J55" s="204"/>
      <c r="K55" s="185"/>
      <c r="L55" s="249"/>
      <c r="M55" s="127"/>
      <c r="N55" s="127"/>
      <c r="O55" s="127"/>
      <c r="P55" s="127"/>
      <c r="Q55" s="204"/>
      <c r="R55" s="204"/>
      <c r="S55" s="185"/>
      <c r="T55" s="77"/>
      <c r="U55" s="127"/>
      <c r="V55" s="127"/>
      <c r="W55" s="127"/>
      <c r="X55" s="127"/>
      <c r="Y55" s="204"/>
      <c r="Z55" s="204"/>
      <c r="AA55" s="185"/>
      <c r="AB55" s="77"/>
      <c r="AC55" s="127"/>
      <c r="AD55" s="127"/>
      <c r="AE55" s="127"/>
      <c r="AF55" s="127"/>
      <c r="AG55" s="204"/>
      <c r="AH55" s="204"/>
      <c r="AI55" s="185"/>
      <c r="AJ55" s="77"/>
      <c r="AK55" s="127"/>
      <c r="AL55" s="127"/>
      <c r="AM55" s="127"/>
      <c r="AN55" s="127"/>
      <c r="AO55" s="204"/>
      <c r="AP55" s="204"/>
      <c r="AQ55" s="185"/>
      <c r="AR55" s="77"/>
      <c r="AS55" s="175"/>
      <c r="AT55" s="185"/>
      <c r="AU55" s="186"/>
    </row>
    <row r="56" spans="1:47" x14ac:dyDescent="0.25">
      <c r="A56" s="19">
        <v>1</v>
      </c>
      <c r="B56" s="232" t="s">
        <v>32</v>
      </c>
      <c r="C56" s="233"/>
      <c r="D56" s="240"/>
      <c r="E56" s="28"/>
      <c r="F56" s="28"/>
      <c r="G56" s="28"/>
      <c r="H56" s="28"/>
      <c r="I56" s="121"/>
      <c r="J56" s="121"/>
      <c r="K56" s="119"/>
      <c r="L56" s="249"/>
      <c r="M56" s="127"/>
      <c r="N56" s="127"/>
      <c r="O56" s="127"/>
      <c r="P56" s="127"/>
      <c r="Q56" s="121"/>
      <c r="R56" s="121"/>
      <c r="S56" s="119"/>
      <c r="T56" s="77"/>
      <c r="U56" s="127"/>
      <c r="V56" s="127"/>
      <c r="W56" s="127"/>
      <c r="X56" s="127"/>
      <c r="Y56" s="121"/>
      <c r="Z56" s="121"/>
      <c r="AA56" s="119"/>
      <c r="AB56" s="77"/>
      <c r="AC56" s="127"/>
      <c r="AD56" s="127"/>
      <c r="AE56" s="127"/>
      <c r="AF56" s="127"/>
      <c r="AG56" s="121"/>
      <c r="AH56" s="121"/>
      <c r="AI56" s="119"/>
      <c r="AJ56" s="77"/>
      <c r="AK56" s="127"/>
      <c r="AL56" s="127"/>
      <c r="AM56" s="127"/>
      <c r="AN56" s="127"/>
      <c r="AO56" s="121"/>
      <c r="AP56" s="121"/>
      <c r="AQ56" s="119"/>
      <c r="AR56" s="77"/>
      <c r="AS56" s="175"/>
      <c r="AT56" s="147">
        <f>I56+Q56+Y56+AG56+AO56</f>
        <v>0</v>
      </c>
      <c r="AU56" s="155"/>
    </row>
    <row r="57" spans="1:47" ht="15.75" thickBot="1" x14ac:dyDescent="0.3">
      <c r="A57" s="19">
        <v>2</v>
      </c>
      <c r="B57" s="232" t="s">
        <v>33</v>
      </c>
      <c r="C57" s="233"/>
      <c r="D57" s="240"/>
      <c r="E57" s="28"/>
      <c r="F57" s="28"/>
      <c r="G57" s="28"/>
      <c r="H57" s="28"/>
      <c r="I57" s="122"/>
      <c r="J57" s="122"/>
      <c r="K57" s="123"/>
      <c r="L57" s="249"/>
      <c r="M57" s="127"/>
      <c r="N57" s="127"/>
      <c r="O57" s="127"/>
      <c r="P57" s="127"/>
      <c r="Q57" s="122"/>
      <c r="R57" s="122"/>
      <c r="S57" s="123"/>
      <c r="T57" s="77"/>
      <c r="U57" s="127"/>
      <c r="V57" s="127"/>
      <c r="W57" s="127"/>
      <c r="X57" s="127"/>
      <c r="Y57" s="122"/>
      <c r="Z57" s="122"/>
      <c r="AA57" s="123"/>
      <c r="AB57" s="77"/>
      <c r="AC57" s="127"/>
      <c r="AD57" s="127"/>
      <c r="AE57" s="127"/>
      <c r="AF57" s="127"/>
      <c r="AG57" s="122"/>
      <c r="AH57" s="122"/>
      <c r="AI57" s="123"/>
      <c r="AJ57" s="77"/>
      <c r="AK57" s="127"/>
      <c r="AL57" s="127"/>
      <c r="AM57" s="127"/>
      <c r="AN57" s="127"/>
      <c r="AO57" s="122"/>
      <c r="AP57" s="122"/>
      <c r="AQ57" s="123"/>
      <c r="AR57" s="77"/>
      <c r="AS57" s="175"/>
      <c r="AT57" s="147">
        <f>I57+Q57+Y57+AG57+AO57</f>
        <v>0</v>
      </c>
      <c r="AU57" s="155"/>
    </row>
    <row r="58" spans="1:47" ht="16.5" thickTop="1" thickBot="1" x14ac:dyDescent="0.3">
      <c r="A58" s="132" t="s">
        <v>49</v>
      </c>
      <c r="B58" s="133"/>
      <c r="C58" s="133"/>
      <c r="D58" s="240"/>
      <c r="E58" s="28"/>
      <c r="F58" s="28"/>
      <c r="G58" s="28"/>
      <c r="H58" s="28"/>
      <c r="I58" s="242">
        <f>SUM(I56:K57)</f>
        <v>0</v>
      </c>
      <c r="J58" s="243"/>
      <c r="K58" s="243"/>
      <c r="L58" s="249"/>
      <c r="M58" s="127"/>
      <c r="N58" s="127"/>
      <c r="O58" s="127"/>
      <c r="P58" s="127"/>
      <c r="Q58" s="242">
        <f>SUM(Q56:S57)</f>
        <v>0</v>
      </c>
      <c r="R58" s="243"/>
      <c r="S58" s="243"/>
      <c r="T58" s="77"/>
      <c r="U58" s="127"/>
      <c r="V58" s="127"/>
      <c r="W58" s="127"/>
      <c r="X58" s="127"/>
      <c r="Y58" s="201">
        <f>SUM(Y56:AA57)</f>
        <v>0</v>
      </c>
      <c r="Z58" s="202"/>
      <c r="AA58" s="203"/>
      <c r="AB58" s="77"/>
      <c r="AC58" s="127"/>
      <c r="AD58" s="127"/>
      <c r="AE58" s="127"/>
      <c r="AF58" s="127"/>
      <c r="AG58" s="201">
        <f>SUM(AG56:AI57)</f>
        <v>0</v>
      </c>
      <c r="AH58" s="202"/>
      <c r="AI58" s="203"/>
      <c r="AJ58" s="77"/>
      <c r="AK58" s="127"/>
      <c r="AL58" s="127"/>
      <c r="AM58" s="127"/>
      <c r="AN58" s="127"/>
      <c r="AO58" s="201">
        <f>SUM(AO56:AQ57)</f>
        <v>0</v>
      </c>
      <c r="AP58" s="202"/>
      <c r="AQ58" s="203"/>
      <c r="AR58" s="77"/>
      <c r="AS58" s="175"/>
      <c r="AT58" s="156">
        <f>I58+Q58+Y58+AG58+AO58</f>
        <v>0</v>
      </c>
      <c r="AU58" s="157"/>
    </row>
    <row r="59" spans="1:47" x14ac:dyDescent="0.25">
      <c r="A59" s="254" t="s">
        <v>107</v>
      </c>
      <c r="B59" s="255"/>
      <c r="C59" s="255"/>
      <c r="D59" s="240"/>
      <c r="E59" s="28"/>
      <c r="F59" s="28"/>
      <c r="G59" s="28"/>
      <c r="H59" s="28"/>
      <c r="I59" s="204"/>
      <c r="J59" s="204"/>
      <c r="K59" s="185"/>
      <c r="L59" s="249"/>
      <c r="M59" s="127"/>
      <c r="N59" s="127"/>
      <c r="O59" s="127"/>
      <c r="P59" s="127"/>
      <c r="Q59" s="204"/>
      <c r="R59" s="204"/>
      <c r="S59" s="185"/>
      <c r="T59" s="77"/>
      <c r="U59" s="127"/>
      <c r="V59" s="127"/>
      <c r="W59" s="127"/>
      <c r="X59" s="127"/>
      <c r="Y59" s="204"/>
      <c r="Z59" s="204"/>
      <c r="AA59" s="185"/>
      <c r="AB59" s="77"/>
      <c r="AC59" s="127"/>
      <c r="AD59" s="127"/>
      <c r="AE59" s="127"/>
      <c r="AF59" s="127"/>
      <c r="AG59" s="204"/>
      <c r="AH59" s="204"/>
      <c r="AI59" s="185"/>
      <c r="AJ59" s="77"/>
      <c r="AK59" s="127"/>
      <c r="AL59" s="127"/>
      <c r="AM59" s="127"/>
      <c r="AN59" s="127"/>
      <c r="AO59" s="204"/>
      <c r="AP59" s="204"/>
      <c r="AQ59" s="185"/>
      <c r="AR59" s="77"/>
      <c r="AS59" s="175"/>
      <c r="AT59" s="158"/>
      <c r="AU59" s="159"/>
    </row>
    <row r="60" spans="1:47" x14ac:dyDescent="0.25">
      <c r="A60" s="19">
        <v>1</v>
      </c>
      <c r="B60" s="232" t="s">
        <v>34</v>
      </c>
      <c r="C60" s="233"/>
      <c r="D60" s="240"/>
      <c r="E60" s="28"/>
      <c r="F60" s="28"/>
      <c r="G60" s="28"/>
      <c r="H60" s="28"/>
      <c r="I60" s="121"/>
      <c r="J60" s="121"/>
      <c r="K60" s="119"/>
      <c r="L60" s="249"/>
      <c r="M60" s="127"/>
      <c r="N60" s="127"/>
      <c r="O60" s="127"/>
      <c r="P60" s="127"/>
      <c r="Q60" s="121"/>
      <c r="R60" s="121"/>
      <c r="S60" s="119"/>
      <c r="T60" s="77"/>
      <c r="U60" s="127"/>
      <c r="V60" s="127"/>
      <c r="W60" s="127"/>
      <c r="X60" s="127"/>
      <c r="Y60" s="121"/>
      <c r="Z60" s="121"/>
      <c r="AA60" s="119"/>
      <c r="AB60" s="77"/>
      <c r="AC60" s="127"/>
      <c r="AD60" s="127"/>
      <c r="AE60" s="127"/>
      <c r="AF60" s="127"/>
      <c r="AG60" s="121"/>
      <c r="AH60" s="121"/>
      <c r="AI60" s="119"/>
      <c r="AJ60" s="77"/>
      <c r="AK60" s="127"/>
      <c r="AL60" s="127"/>
      <c r="AM60" s="127"/>
      <c r="AN60" s="127"/>
      <c r="AO60" s="121"/>
      <c r="AP60" s="121"/>
      <c r="AQ60" s="119"/>
      <c r="AR60" s="77"/>
      <c r="AS60" s="175"/>
      <c r="AT60" s="147">
        <f t="shared" ref="AT60:AT65" si="26">I60+Q60+Y60+AG60+AO60</f>
        <v>0</v>
      </c>
      <c r="AU60" s="155"/>
    </row>
    <row r="61" spans="1:47" x14ac:dyDescent="0.25">
      <c r="A61" s="19">
        <v>2</v>
      </c>
      <c r="B61" s="232" t="s">
        <v>35</v>
      </c>
      <c r="C61" s="233"/>
      <c r="D61" s="240"/>
      <c r="E61" s="28"/>
      <c r="F61" s="28"/>
      <c r="G61" s="28"/>
      <c r="H61" s="28"/>
      <c r="I61" s="121"/>
      <c r="J61" s="121"/>
      <c r="K61" s="119"/>
      <c r="L61" s="249"/>
      <c r="M61" s="127"/>
      <c r="N61" s="127"/>
      <c r="O61" s="127"/>
      <c r="P61" s="127"/>
      <c r="Q61" s="121"/>
      <c r="R61" s="121"/>
      <c r="S61" s="119"/>
      <c r="T61" s="77"/>
      <c r="U61" s="127"/>
      <c r="V61" s="127"/>
      <c r="W61" s="127"/>
      <c r="X61" s="127"/>
      <c r="Y61" s="121"/>
      <c r="Z61" s="121"/>
      <c r="AA61" s="119"/>
      <c r="AB61" s="77"/>
      <c r="AC61" s="127"/>
      <c r="AD61" s="127"/>
      <c r="AE61" s="127"/>
      <c r="AF61" s="127"/>
      <c r="AG61" s="121"/>
      <c r="AH61" s="121"/>
      <c r="AI61" s="119"/>
      <c r="AJ61" s="77"/>
      <c r="AK61" s="127"/>
      <c r="AL61" s="127"/>
      <c r="AM61" s="127"/>
      <c r="AN61" s="127"/>
      <c r="AO61" s="121"/>
      <c r="AP61" s="121"/>
      <c r="AQ61" s="119"/>
      <c r="AR61" s="77"/>
      <c r="AS61" s="175"/>
      <c r="AT61" s="147">
        <f t="shared" si="26"/>
        <v>0</v>
      </c>
      <c r="AU61" s="155"/>
    </row>
    <row r="62" spans="1:47" x14ac:dyDescent="0.25">
      <c r="A62" s="19">
        <v>3</v>
      </c>
      <c r="B62" s="232" t="s">
        <v>36</v>
      </c>
      <c r="C62" s="233"/>
      <c r="D62" s="240"/>
      <c r="E62" s="28"/>
      <c r="F62" s="28"/>
      <c r="G62" s="28"/>
      <c r="H62" s="28"/>
      <c r="I62" s="121"/>
      <c r="J62" s="121"/>
      <c r="K62" s="119"/>
      <c r="L62" s="249"/>
      <c r="M62" s="127"/>
      <c r="N62" s="127"/>
      <c r="O62" s="127"/>
      <c r="P62" s="127"/>
      <c r="Q62" s="121"/>
      <c r="R62" s="121"/>
      <c r="S62" s="119"/>
      <c r="T62" s="77"/>
      <c r="U62" s="127"/>
      <c r="V62" s="127"/>
      <c r="W62" s="127"/>
      <c r="X62" s="127"/>
      <c r="Y62" s="121"/>
      <c r="Z62" s="121"/>
      <c r="AA62" s="119"/>
      <c r="AB62" s="77"/>
      <c r="AC62" s="127"/>
      <c r="AD62" s="127"/>
      <c r="AE62" s="127"/>
      <c r="AF62" s="127"/>
      <c r="AG62" s="121"/>
      <c r="AH62" s="121"/>
      <c r="AI62" s="119"/>
      <c r="AJ62" s="77"/>
      <c r="AK62" s="127"/>
      <c r="AL62" s="127"/>
      <c r="AM62" s="127"/>
      <c r="AN62" s="127"/>
      <c r="AO62" s="121"/>
      <c r="AP62" s="121"/>
      <c r="AQ62" s="119"/>
      <c r="AR62" s="77"/>
      <c r="AS62" s="175"/>
      <c r="AT62" s="147">
        <f t="shared" si="26"/>
        <v>0</v>
      </c>
      <c r="AU62" s="155"/>
    </row>
    <row r="63" spans="1:47" x14ac:dyDescent="0.25">
      <c r="A63" s="19">
        <v>4</v>
      </c>
      <c r="B63" s="232" t="s">
        <v>37</v>
      </c>
      <c r="C63" s="233"/>
      <c r="D63" s="240"/>
      <c r="E63" s="28"/>
      <c r="F63" s="28"/>
      <c r="G63" s="28"/>
      <c r="H63" s="28"/>
      <c r="I63" s="121"/>
      <c r="J63" s="121"/>
      <c r="K63" s="119"/>
      <c r="L63" s="249"/>
      <c r="M63" s="127"/>
      <c r="N63" s="127"/>
      <c r="O63" s="127"/>
      <c r="P63" s="127"/>
      <c r="Q63" s="121"/>
      <c r="R63" s="121"/>
      <c r="S63" s="119"/>
      <c r="T63" s="77"/>
      <c r="U63" s="127"/>
      <c r="V63" s="127"/>
      <c r="W63" s="127"/>
      <c r="X63" s="127"/>
      <c r="Y63" s="121"/>
      <c r="Z63" s="121"/>
      <c r="AA63" s="119"/>
      <c r="AB63" s="77"/>
      <c r="AC63" s="127"/>
      <c r="AD63" s="127"/>
      <c r="AE63" s="127"/>
      <c r="AF63" s="127"/>
      <c r="AG63" s="121"/>
      <c r="AH63" s="121"/>
      <c r="AI63" s="119"/>
      <c r="AJ63" s="77"/>
      <c r="AK63" s="127"/>
      <c r="AL63" s="127"/>
      <c r="AM63" s="127"/>
      <c r="AN63" s="127"/>
      <c r="AO63" s="121"/>
      <c r="AP63" s="121"/>
      <c r="AQ63" s="119"/>
      <c r="AR63" s="77"/>
      <c r="AS63" s="175"/>
      <c r="AT63" s="147">
        <f t="shared" si="26"/>
        <v>0</v>
      </c>
      <c r="AU63" s="155"/>
    </row>
    <row r="64" spans="1:47" ht="15.75" thickBot="1" x14ac:dyDescent="0.3">
      <c r="A64" s="19">
        <v>5</v>
      </c>
      <c r="B64" s="232" t="s">
        <v>38</v>
      </c>
      <c r="C64" s="233"/>
      <c r="D64" s="240"/>
      <c r="E64" s="28"/>
      <c r="F64" s="28"/>
      <c r="G64" s="28"/>
      <c r="H64" s="28"/>
      <c r="I64" s="122"/>
      <c r="J64" s="122"/>
      <c r="K64" s="123"/>
      <c r="L64" s="249"/>
      <c r="M64" s="127"/>
      <c r="N64" s="127"/>
      <c r="O64" s="127"/>
      <c r="P64" s="127"/>
      <c r="Q64" s="122"/>
      <c r="R64" s="122"/>
      <c r="S64" s="123"/>
      <c r="T64" s="77"/>
      <c r="U64" s="127"/>
      <c r="V64" s="127"/>
      <c r="W64" s="127"/>
      <c r="X64" s="127"/>
      <c r="Y64" s="122"/>
      <c r="Z64" s="122"/>
      <c r="AA64" s="123"/>
      <c r="AB64" s="77"/>
      <c r="AC64" s="127"/>
      <c r="AD64" s="127"/>
      <c r="AE64" s="127"/>
      <c r="AF64" s="127"/>
      <c r="AG64" s="122"/>
      <c r="AH64" s="122"/>
      <c r="AI64" s="123"/>
      <c r="AJ64" s="77"/>
      <c r="AK64" s="127"/>
      <c r="AL64" s="127"/>
      <c r="AM64" s="127"/>
      <c r="AN64" s="127"/>
      <c r="AO64" s="122"/>
      <c r="AP64" s="122"/>
      <c r="AQ64" s="123"/>
      <c r="AR64" s="77"/>
      <c r="AS64" s="175"/>
      <c r="AT64" s="147">
        <f t="shared" si="26"/>
        <v>0</v>
      </c>
      <c r="AU64" s="155"/>
    </row>
    <row r="65" spans="1:47" ht="16.5" thickTop="1" thickBot="1" x14ac:dyDescent="0.3">
      <c r="A65" s="132" t="s">
        <v>50</v>
      </c>
      <c r="B65" s="133"/>
      <c r="C65" s="133"/>
      <c r="D65" s="240"/>
      <c r="E65" s="28"/>
      <c r="F65" s="28"/>
      <c r="G65" s="28"/>
      <c r="H65" s="28"/>
      <c r="I65" s="242">
        <f>SUM(I60:K64)</f>
        <v>0</v>
      </c>
      <c r="J65" s="243"/>
      <c r="K65" s="243"/>
      <c r="L65" s="249"/>
      <c r="M65" s="127"/>
      <c r="N65" s="127"/>
      <c r="O65" s="127"/>
      <c r="P65" s="127"/>
      <c r="Q65" s="242">
        <f>SUM(Q60:S64)</f>
        <v>0</v>
      </c>
      <c r="R65" s="243"/>
      <c r="S65" s="243"/>
      <c r="T65" s="77"/>
      <c r="U65" s="127"/>
      <c r="V65" s="127"/>
      <c r="W65" s="127"/>
      <c r="X65" s="127"/>
      <c r="Y65" s="201">
        <f>SUM(Y60:AA64)</f>
        <v>0</v>
      </c>
      <c r="Z65" s="202"/>
      <c r="AA65" s="203"/>
      <c r="AB65" s="77"/>
      <c r="AC65" s="127"/>
      <c r="AD65" s="127"/>
      <c r="AE65" s="127"/>
      <c r="AF65" s="127"/>
      <c r="AG65" s="201">
        <f>SUM(AG60:AI64)</f>
        <v>0</v>
      </c>
      <c r="AH65" s="202"/>
      <c r="AI65" s="203"/>
      <c r="AJ65" s="77"/>
      <c r="AK65" s="127"/>
      <c r="AL65" s="127"/>
      <c r="AM65" s="127"/>
      <c r="AN65" s="127"/>
      <c r="AO65" s="201">
        <f>SUM(AO60:AQ64)</f>
        <v>0</v>
      </c>
      <c r="AP65" s="202"/>
      <c r="AQ65" s="203"/>
      <c r="AR65" s="77"/>
      <c r="AS65" s="175"/>
      <c r="AT65" s="156">
        <f t="shared" si="26"/>
        <v>0</v>
      </c>
      <c r="AU65" s="157"/>
    </row>
    <row r="66" spans="1:47" x14ac:dyDescent="0.25">
      <c r="A66" s="130" t="s">
        <v>39</v>
      </c>
      <c r="B66" s="131"/>
      <c r="C66" s="131"/>
      <c r="D66" s="240"/>
      <c r="E66" s="28"/>
      <c r="F66" s="28"/>
      <c r="G66" s="28"/>
      <c r="H66" s="28"/>
      <c r="I66" s="204"/>
      <c r="J66" s="204"/>
      <c r="K66" s="185"/>
      <c r="L66" s="249"/>
      <c r="M66" s="127"/>
      <c r="N66" s="127"/>
      <c r="O66" s="127"/>
      <c r="P66" s="127"/>
      <c r="Q66" s="204"/>
      <c r="R66" s="204"/>
      <c r="S66" s="185"/>
      <c r="T66" s="77"/>
      <c r="U66" s="127"/>
      <c r="V66" s="127"/>
      <c r="W66" s="127"/>
      <c r="X66" s="127"/>
      <c r="Y66" s="204"/>
      <c r="Z66" s="204"/>
      <c r="AA66" s="185"/>
      <c r="AB66" s="77"/>
      <c r="AC66" s="127"/>
      <c r="AD66" s="127"/>
      <c r="AE66" s="127"/>
      <c r="AF66" s="127"/>
      <c r="AG66" s="204"/>
      <c r="AH66" s="204"/>
      <c r="AI66" s="185"/>
      <c r="AJ66" s="77"/>
      <c r="AK66" s="127"/>
      <c r="AL66" s="127"/>
      <c r="AM66" s="127"/>
      <c r="AN66" s="127"/>
      <c r="AO66" s="204"/>
      <c r="AP66" s="204"/>
      <c r="AQ66" s="185"/>
      <c r="AR66" s="77"/>
      <c r="AS66" s="175"/>
      <c r="AT66" s="158"/>
      <c r="AU66" s="159"/>
    </row>
    <row r="67" spans="1:47" x14ac:dyDescent="0.25">
      <c r="A67" s="19">
        <v>1</v>
      </c>
      <c r="B67" s="232" t="s">
        <v>40</v>
      </c>
      <c r="C67" s="233"/>
      <c r="D67" s="240"/>
      <c r="E67" s="28"/>
      <c r="F67" s="28"/>
      <c r="G67" s="28"/>
      <c r="H67" s="28"/>
      <c r="I67" s="121"/>
      <c r="J67" s="121"/>
      <c r="K67" s="119"/>
      <c r="L67" s="249"/>
      <c r="M67" s="127"/>
      <c r="N67" s="127"/>
      <c r="O67" s="127"/>
      <c r="P67" s="127"/>
      <c r="Q67" s="121"/>
      <c r="R67" s="121"/>
      <c r="S67" s="119"/>
      <c r="T67" s="77"/>
      <c r="U67" s="127"/>
      <c r="V67" s="127"/>
      <c r="W67" s="127"/>
      <c r="X67" s="127"/>
      <c r="Y67" s="121"/>
      <c r="Z67" s="121"/>
      <c r="AA67" s="119"/>
      <c r="AB67" s="77"/>
      <c r="AC67" s="127"/>
      <c r="AD67" s="127"/>
      <c r="AE67" s="127"/>
      <c r="AF67" s="127"/>
      <c r="AG67" s="121"/>
      <c r="AH67" s="121"/>
      <c r="AI67" s="119"/>
      <c r="AJ67" s="77"/>
      <c r="AK67" s="127"/>
      <c r="AL67" s="127"/>
      <c r="AM67" s="127"/>
      <c r="AN67" s="127"/>
      <c r="AO67" s="121"/>
      <c r="AP67" s="121"/>
      <c r="AQ67" s="119"/>
      <c r="AR67" s="77"/>
      <c r="AS67" s="175"/>
      <c r="AT67" s="147">
        <f t="shared" ref="AT67:AT79" si="27">I67+Q67+Y67+AG67+AO67</f>
        <v>0</v>
      </c>
      <c r="AU67" s="155"/>
    </row>
    <row r="68" spans="1:47" x14ac:dyDescent="0.25">
      <c r="A68" s="19">
        <v>2</v>
      </c>
      <c r="B68" s="232" t="s">
        <v>41</v>
      </c>
      <c r="C68" s="233"/>
      <c r="D68" s="240"/>
      <c r="E68" s="28"/>
      <c r="F68" s="28"/>
      <c r="G68" s="28"/>
      <c r="H68" s="28"/>
      <c r="I68" s="121"/>
      <c r="J68" s="121"/>
      <c r="K68" s="119"/>
      <c r="L68" s="249"/>
      <c r="M68" s="127"/>
      <c r="N68" s="127"/>
      <c r="O68" s="127"/>
      <c r="P68" s="127"/>
      <c r="Q68" s="121"/>
      <c r="R68" s="121"/>
      <c r="S68" s="119"/>
      <c r="T68" s="77"/>
      <c r="U68" s="127"/>
      <c r="V68" s="127"/>
      <c r="W68" s="127"/>
      <c r="X68" s="127"/>
      <c r="Y68" s="121"/>
      <c r="Z68" s="121"/>
      <c r="AA68" s="119"/>
      <c r="AB68" s="77"/>
      <c r="AC68" s="127"/>
      <c r="AD68" s="127"/>
      <c r="AE68" s="127"/>
      <c r="AF68" s="127"/>
      <c r="AG68" s="121"/>
      <c r="AH68" s="121"/>
      <c r="AI68" s="119"/>
      <c r="AJ68" s="77"/>
      <c r="AK68" s="127"/>
      <c r="AL68" s="127"/>
      <c r="AM68" s="127"/>
      <c r="AN68" s="127"/>
      <c r="AO68" s="121"/>
      <c r="AP68" s="121"/>
      <c r="AQ68" s="119"/>
      <c r="AR68" s="77"/>
      <c r="AS68" s="175"/>
      <c r="AT68" s="147">
        <f t="shared" si="27"/>
        <v>0</v>
      </c>
      <c r="AU68" s="155"/>
    </row>
    <row r="69" spans="1:47" x14ac:dyDescent="0.25">
      <c r="A69" s="19">
        <v>3</v>
      </c>
      <c r="B69" s="232" t="s">
        <v>42</v>
      </c>
      <c r="C69" s="233"/>
      <c r="D69" s="240"/>
      <c r="E69" s="28"/>
      <c r="F69" s="28"/>
      <c r="G69" s="28"/>
      <c r="H69" s="28"/>
      <c r="I69" s="121"/>
      <c r="J69" s="121"/>
      <c r="K69" s="119"/>
      <c r="L69" s="249"/>
      <c r="M69" s="127"/>
      <c r="N69" s="127"/>
      <c r="O69" s="127"/>
      <c r="P69" s="127"/>
      <c r="Q69" s="121"/>
      <c r="R69" s="121"/>
      <c r="S69" s="119"/>
      <c r="T69" s="77"/>
      <c r="U69" s="127"/>
      <c r="V69" s="127"/>
      <c r="W69" s="127"/>
      <c r="X69" s="127"/>
      <c r="Y69" s="121"/>
      <c r="Z69" s="121"/>
      <c r="AA69" s="119"/>
      <c r="AB69" s="77"/>
      <c r="AC69" s="127"/>
      <c r="AD69" s="127"/>
      <c r="AE69" s="127"/>
      <c r="AF69" s="127"/>
      <c r="AG69" s="121"/>
      <c r="AH69" s="121"/>
      <c r="AI69" s="119"/>
      <c r="AJ69" s="77"/>
      <c r="AK69" s="127"/>
      <c r="AL69" s="127"/>
      <c r="AM69" s="127"/>
      <c r="AN69" s="127"/>
      <c r="AO69" s="121"/>
      <c r="AP69" s="121"/>
      <c r="AQ69" s="119"/>
      <c r="AR69" s="77"/>
      <c r="AS69" s="175"/>
      <c r="AT69" s="147">
        <f t="shared" si="27"/>
        <v>0</v>
      </c>
      <c r="AU69" s="155"/>
    </row>
    <row r="70" spans="1:47" x14ac:dyDescent="0.25">
      <c r="A70" s="19">
        <v>4</v>
      </c>
      <c r="B70" s="232" t="s">
        <v>43</v>
      </c>
      <c r="C70" s="233"/>
      <c r="D70" s="240"/>
      <c r="E70" s="28"/>
      <c r="F70" s="28"/>
      <c r="G70" s="28"/>
      <c r="H70" s="28"/>
      <c r="I70" s="121"/>
      <c r="J70" s="121"/>
      <c r="K70" s="119"/>
      <c r="L70" s="249"/>
      <c r="M70" s="127"/>
      <c r="N70" s="127"/>
      <c r="O70" s="127"/>
      <c r="P70" s="127"/>
      <c r="Q70" s="121"/>
      <c r="R70" s="121"/>
      <c r="S70" s="119"/>
      <c r="T70" s="77"/>
      <c r="U70" s="127"/>
      <c r="V70" s="127"/>
      <c r="W70" s="127"/>
      <c r="X70" s="127"/>
      <c r="Y70" s="121"/>
      <c r="Z70" s="121"/>
      <c r="AA70" s="119"/>
      <c r="AB70" s="77"/>
      <c r="AC70" s="127"/>
      <c r="AD70" s="127"/>
      <c r="AE70" s="127"/>
      <c r="AF70" s="127"/>
      <c r="AG70" s="121"/>
      <c r="AH70" s="121"/>
      <c r="AI70" s="119"/>
      <c r="AJ70" s="77"/>
      <c r="AK70" s="127"/>
      <c r="AL70" s="127"/>
      <c r="AM70" s="127"/>
      <c r="AN70" s="127"/>
      <c r="AO70" s="121"/>
      <c r="AP70" s="121"/>
      <c r="AQ70" s="119"/>
      <c r="AR70" s="77"/>
      <c r="AS70" s="175"/>
      <c r="AT70" s="147">
        <f t="shared" si="27"/>
        <v>0</v>
      </c>
      <c r="AU70" s="155"/>
    </row>
    <row r="71" spans="1:47" x14ac:dyDescent="0.25">
      <c r="A71" s="19">
        <v>5</v>
      </c>
      <c r="B71" s="234" t="s">
        <v>108</v>
      </c>
      <c r="C71" s="235"/>
      <c r="D71" s="240"/>
      <c r="E71" s="8" t="s">
        <v>84</v>
      </c>
      <c r="F71" s="215"/>
      <c r="G71" s="215"/>
      <c r="H71" s="215"/>
      <c r="I71" s="121"/>
      <c r="J71" s="121"/>
      <c r="K71" s="119"/>
      <c r="L71" s="249"/>
      <c r="M71" s="127"/>
      <c r="N71" s="127"/>
      <c r="O71" s="127"/>
      <c r="P71" s="127"/>
      <c r="Q71" s="121"/>
      <c r="R71" s="121"/>
      <c r="S71" s="119"/>
      <c r="T71" s="77"/>
      <c r="U71" s="127"/>
      <c r="V71" s="127"/>
      <c r="W71" s="127"/>
      <c r="X71" s="127"/>
      <c r="Y71" s="121"/>
      <c r="Z71" s="121"/>
      <c r="AA71" s="119"/>
      <c r="AB71" s="77"/>
      <c r="AC71" s="127"/>
      <c r="AD71" s="127"/>
      <c r="AE71" s="127"/>
      <c r="AF71" s="127"/>
      <c r="AG71" s="121"/>
      <c r="AH71" s="121"/>
      <c r="AI71" s="119"/>
      <c r="AJ71" s="77"/>
      <c r="AK71" s="127"/>
      <c r="AL71" s="127"/>
      <c r="AM71" s="127"/>
      <c r="AN71" s="127"/>
      <c r="AO71" s="121"/>
      <c r="AP71" s="121"/>
      <c r="AQ71" s="119"/>
      <c r="AR71" s="77"/>
      <c r="AS71" s="175"/>
      <c r="AT71" s="147">
        <f t="shared" si="27"/>
        <v>0</v>
      </c>
      <c r="AU71" s="155"/>
    </row>
    <row r="72" spans="1:47" x14ac:dyDescent="0.25">
      <c r="A72" s="19">
        <v>6</v>
      </c>
      <c r="B72" s="234" t="s">
        <v>109</v>
      </c>
      <c r="C72" s="235"/>
      <c r="D72" s="240"/>
      <c r="E72" s="8" t="s">
        <v>84</v>
      </c>
      <c r="F72" s="215"/>
      <c r="G72" s="215"/>
      <c r="H72" s="215"/>
      <c r="I72" s="121"/>
      <c r="J72" s="121"/>
      <c r="K72" s="119"/>
      <c r="L72" s="249"/>
      <c r="M72" s="127"/>
      <c r="N72" s="127"/>
      <c r="O72" s="127"/>
      <c r="P72" s="127"/>
      <c r="Q72" s="121"/>
      <c r="R72" s="121"/>
      <c r="S72" s="119"/>
      <c r="T72" s="77"/>
      <c r="U72" s="127"/>
      <c r="V72" s="127"/>
      <c r="W72" s="127"/>
      <c r="X72" s="127"/>
      <c r="Y72" s="121"/>
      <c r="Z72" s="121"/>
      <c r="AA72" s="119"/>
      <c r="AB72" s="77"/>
      <c r="AC72" s="127"/>
      <c r="AD72" s="127"/>
      <c r="AE72" s="127"/>
      <c r="AF72" s="127"/>
      <c r="AG72" s="121"/>
      <c r="AH72" s="121"/>
      <c r="AI72" s="119"/>
      <c r="AJ72" s="77"/>
      <c r="AK72" s="127"/>
      <c r="AL72" s="127"/>
      <c r="AM72" s="127"/>
      <c r="AN72" s="127"/>
      <c r="AO72" s="121"/>
      <c r="AP72" s="121"/>
      <c r="AQ72" s="119"/>
      <c r="AR72" s="77"/>
      <c r="AS72" s="175"/>
      <c r="AT72" s="147">
        <f t="shared" si="27"/>
        <v>0</v>
      </c>
      <c r="AU72" s="155"/>
    </row>
    <row r="73" spans="1:47" x14ac:dyDescent="0.25">
      <c r="A73" s="19">
        <v>7</v>
      </c>
      <c r="B73" s="234" t="s">
        <v>110</v>
      </c>
      <c r="C73" s="235"/>
      <c r="D73" s="240"/>
      <c r="E73" s="8" t="s">
        <v>84</v>
      </c>
      <c r="F73" s="215"/>
      <c r="G73" s="215"/>
      <c r="H73" s="215"/>
      <c r="I73" s="121"/>
      <c r="J73" s="121"/>
      <c r="K73" s="119"/>
      <c r="L73" s="249"/>
      <c r="M73" s="127"/>
      <c r="N73" s="127"/>
      <c r="O73" s="127"/>
      <c r="P73" s="127"/>
      <c r="Q73" s="121"/>
      <c r="R73" s="121"/>
      <c r="S73" s="119"/>
      <c r="T73" s="77"/>
      <c r="U73" s="127"/>
      <c r="V73" s="127"/>
      <c r="W73" s="127"/>
      <c r="X73" s="127"/>
      <c r="Y73" s="121"/>
      <c r="Z73" s="121"/>
      <c r="AA73" s="119"/>
      <c r="AB73" s="77"/>
      <c r="AC73" s="127"/>
      <c r="AD73" s="127"/>
      <c r="AE73" s="127"/>
      <c r="AF73" s="127"/>
      <c r="AG73" s="121"/>
      <c r="AH73" s="121"/>
      <c r="AI73" s="119"/>
      <c r="AJ73" s="77"/>
      <c r="AK73" s="127"/>
      <c r="AL73" s="127"/>
      <c r="AM73" s="127"/>
      <c r="AN73" s="127"/>
      <c r="AO73" s="121"/>
      <c r="AP73" s="121"/>
      <c r="AQ73" s="119"/>
      <c r="AR73" s="77"/>
      <c r="AS73" s="175"/>
      <c r="AT73" s="147">
        <f t="shared" si="27"/>
        <v>0</v>
      </c>
      <c r="AU73" s="155"/>
    </row>
    <row r="74" spans="1:47" x14ac:dyDescent="0.25">
      <c r="A74" s="19">
        <v>8</v>
      </c>
      <c r="B74" s="234" t="s">
        <v>111</v>
      </c>
      <c r="C74" s="235"/>
      <c r="D74" s="240"/>
      <c r="E74" s="8" t="s">
        <v>85</v>
      </c>
      <c r="F74" s="215"/>
      <c r="G74" s="215"/>
      <c r="H74" s="215"/>
      <c r="I74" s="121"/>
      <c r="J74" s="121"/>
      <c r="K74" s="119"/>
      <c r="L74" s="249"/>
      <c r="M74" s="127"/>
      <c r="N74" s="127"/>
      <c r="O74" s="127"/>
      <c r="P74" s="127"/>
      <c r="Q74" s="121"/>
      <c r="R74" s="121"/>
      <c r="S74" s="119"/>
      <c r="T74" s="77"/>
      <c r="U74" s="127"/>
      <c r="V74" s="127"/>
      <c r="W74" s="127"/>
      <c r="X74" s="127"/>
      <c r="Y74" s="121"/>
      <c r="Z74" s="121"/>
      <c r="AA74" s="119"/>
      <c r="AB74" s="77"/>
      <c r="AC74" s="127"/>
      <c r="AD74" s="127"/>
      <c r="AE74" s="127"/>
      <c r="AF74" s="127"/>
      <c r="AG74" s="121"/>
      <c r="AH74" s="121"/>
      <c r="AI74" s="119"/>
      <c r="AJ74" s="77"/>
      <c r="AK74" s="127"/>
      <c r="AL74" s="127"/>
      <c r="AM74" s="127"/>
      <c r="AN74" s="127"/>
      <c r="AO74" s="121"/>
      <c r="AP74" s="121"/>
      <c r="AQ74" s="119"/>
      <c r="AR74" s="77"/>
      <c r="AS74" s="175"/>
      <c r="AT74" s="147">
        <f t="shared" si="27"/>
        <v>0</v>
      </c>
      <c r="AU74" s="155"/>
    </row>
    <row r="75" spans="1:47" x14ac:dyDescent="0.25">
      <c r="A75" s="19">
        <v>9</v>
      </c>
      <c r="B75" s="234" t="s">
        <v>112</v>
      </c>
      <c r="C75" s="235"/>
      <c r="D75" s="240"/>
      <c r="E75" s="8" t="s">
        <v>85</v>
      </c>
      <c r="F75" s="215"/>
      <c r="G75" s="215"/>
      <c r="H75" s="215"/>
      <c r="I75" s="121"/>
      <c r="J75" s="121"/>
      <c r="K75" s="119"/>
      <c r="L75" s="249"/>
      <c r="M75" s="127"/>
      <c r="N75" s="127"/>
      <c r="O75" s="127"/>
      <c r="P75" s="127"/>
      <c r="Q75" s="121"/>
      <c r="R75" s="121"/>
      <c r="S75" s="119"/>
      <c r="T75" s="77"/>
      <c r="U75" s="127"/>
      <c r="V75" s="127"/>
      <c r="W75" s="127"/>
      <c r="X75" s="127"/>
      <c r="Y75" s="121"/>
      <c r="Z75" s="121"/>
      <c r="AA75" s="119"/>
      <c r="AB75" s="77"/>
      <c r="AC75" s="127"/>
      <c r="AD75" s="127"/>
      <c r="AE75" s="127"/>
      <c r="AF75" s="127"/>
      <c r="AG75" s="121"/>
      <c r="AH75" s="121"/>
      <c r="AI75" s="119"/>
      <c r="AJ75" s="77"/>
      <c r="AK75" s="127"/>
      <c r="AL75" s="127"/>
      <c r="AM75" s="127"/>
      <c r="AN75" s="127"/>
      <c r="AO75" s="121"/>
      <c r="AP75" s="121"/>
      <c r="AQ75" s="119"/>
      <c r="AR75" s="77"/>
      <c r="AS75" s="175"/>
      <c r="AT75" s="147">
        <f t="shared" si="27"/>
        <v>0</v>
      </c>
      <c r="AU75" s="155"/>
    </row>
    <row r="76" spans="1:47" x14ac:dyDescent="0.25">
      <c r="A76" s="19">
        <v>10</v>
      </c>
      <c r="B76" s="230" t="s">
        <v>114</v>
      </c>
      <c r="C76" s="231"/>
      <c r="D76" s="240"/>
      <c r="E76" s="28"/>
      <c r="F76" s="28"/>
      <c r="G76" s="28"/>
      <c r="H76" s="28"/>
      <c r="I76" s="121"/>
      <c r="J76" s="121"/>
      <c r="K76" s="119"/>
      <c r="L76" s="249"/>
      <c r="M76" s="127"/>
      <c r="N76" s="127"/>
      <c r="O76" s="127"/>
      <c r="P76" s="127"/>
      <c r="Q76" s="121"/>
      <c r="R76" s="121"/>
      <c r="S76" s="119"/>
      <c r="T76" s="77"/>
      <c r="U76" s="127"/>
      <c r="V76" s="127"/>
      <c r="W76" s="127"/>
      <c r="X76" s="127"/>
      <c r="Y76" s="121"/>
      <c r="Z76" s="121"/>
      <c r="AA76" s="119"/>
      <c r="AB76" s="77"/>
      <c r="AC76" s="127"/>
      <c r="AD76" s="127"/>
      <c r="AE76" s="127"/>
      <c r="AF76" s="127"/>
      <c r="AG76" s="121"/>
      <c r="AH76" s="121"/>
      <c r="AI76" s="119"/>
      <c r="AJ76" s="77"/>
      <c r="AK76" s="127"/>
      <c r="AL76" s="127"/>
      <c r="AM76" s="127"/>
      <c r="AN76" s="127"/>
      <c r="AO76" s="121"/>
      <c r="AP76" s="121"/>
      <c r="AQ76" s="119"/>
      <c r="AR76" s="77"/>
      <c r="AS76" s="175"/>
      <c r="AT76" s="147">
        <f t="shared" si="27"/>
        <v>0</v>
      </c>
      <c r="AU76" s="155"/>
    </row>
    <row r="77" spans="1:47" x14ac:dyDescent="0.25">
      <c r="A77" s="19">
        <v>11</v>
      </c>
      <c r="B77" s="244" t="s">
        <v>113</v>
      </c>
      <c r="C77" s="245"/>
      <c r="D77" s="240"/>
      <c r="E77" s="28"/>
      <c r="F77" s="28"/>
      <c r="G77" s="28"/>
      <c r="H77" s="28"/>
      <c r="I77" s="119"/>
      <c r="J77" s="120"/>
      <c r="K77" s="120"/>
      <c r="L77" s="249"/>
      <c r="M77" s="127"/>
      <c r="N77" s="127"/>
      <c r="O77" s="127"/>
      <c r="P77" s="127"/>
      <c r="Q77" s="119"/>
      <c r="R77" s="120"/>
      <c r="S77" s="120"/>
      <c r="T77" s="77"/>
      <c r="U77" s="127"/>
      <c r="V77" s="127"/>
      <c r="W77" s="127"/>
      <c r="X77" s="127"/>
      <c r="Y77" s="119"/>
      <c r="Z77" s="120"/>
      <c r="AA77" s="120"/>
      <c r="AB77" s="77"/>
      <c r="AC77" s="127"/>
      <c r="AD77" s="127"/>
      <c r="AE77" s="127"/>
      <c r="AF77" s="127"/>
      <c r="AG77" s="119"/>
      <c r="AH77" s="120"/>
      <c r="AI77" s="120"/>
      <c r="AJ77" s="77"/>
      <c r="AK77" s="127"/>
      <c r="AL77" s="127"/>
      <c r="AM77" s="127"/>
      <c r="AN77" s="127"/>
      <c r="AO77" s="119"/>
      <c r="AP77" s="120"/>
      <c r="AQ77" s="120"/>
      <c r="AR77" s="77"/>
      <c r="AS77" s="175"/>
      <c r="AT77" s="147">
        <f t="shared" si="27"/>
        <v>0</v>
      </c>
      <c r="AU77" s="155"/>
    </row>
    <row r="78" spans="1:47" ht="15.75" thickBot="1" x14ac:dyDescent="0.3">
      <c r="A78" s="19">
        <v>12</v>
      </c>
      <c r="B78" s="232" t="s">
        <v>44</v>
      </c>
      <c r="C78" s="233"/>
      <c r="D78" s="240"/>
      <c r="E78" s="28"/>
      <c r="F78" s="28"/>
      <c r="G78" s="28"/>
      <c r="H78" s="28"/>
      <c r="I78" s="122"/>
      <c r="J78" s="122"/>
      <c r="K78" s="123"/>
      <c r="L78" s="249"/>
      <c r="M78" s="127"/>
      <c r="N78" s="127"/>
      <c r="O78" s="127"/>
      <c r="P78" s="127"/>
      <c r="Q78" s="122"/>
      <c r="R78" s="122"/>
      <c r="S78" s="123"/>
      <c r="T78" s="77"/>
      <c r="U78" s="127"/>
      <c r="V78" s="127"/>
      <c r="W78" s="127"/>
      <c r="X78" s="127"/>
      <c r="Y78" s="122"/>
      <c r="Z78" s="122"/>
      <c r="AA78" s="123"/>
      <c r="AB78" s="77"/>
      <c r="AC78" s="127"/>
      <c r="AD78" s="127"/>
      <c r="AE78" s="127"/>
      <c r="AF78" s="127"/>
      <c r="AG78" s="122"/>
      <c r="AH78" s="122"/>
      <c r="AI78" s="123"/>
      <c r="AJ78" s="77"/>
      <c r="AK78" s="127"/>
      <c r="AL78" s="127"/>
      <c r="AM78" s="127"/>
      <c r="AN78" s="127"/>
      <c r="AO78" s="122"/>
      <c r="AP78" s="122"/>
      <c r="AQ78" s="123"/>
      <c r="AR78" s="77"/>
      <c r="AS78" s="175"/>
      <c r="AT78" s="147">
        <f t="shared" si="27"/>
        <v>0</v>
      </c>
      <c r="AU78" s="155"/>
    </row>
    <row r="79" spans="1:47" ht="16.5" thickTop="1" thickBot="1" x14ac:dyDescent="0.3">
      <c r="A79" s="132" t="s">
        <v>51</v>
      </c>
      <c r="B79" s="133"/>
      <c r="C79" s="133"/>
      <c r="D79" s="240"/>
      <c r="E79" s="28"/>
      <c r="F79" s="28"/>
      <c r="G79" s="28"/>
      <c r="H79" s="28"/>
      <c r="I79" s="246">
        <f>SUM(I67:K78)</f>
        <v>0</v>
      </c>
      <c r="J79" s="247"/>
      <c r="K79" s="247"/>
      <c r="L79" s="250"/>
      <c r="M79" s="127"/>
      <c r="N79" s="127"/>
      <c r="O79" s="127"/>
      <c r="P79" s="127"/>
      <c r="Q79" s="246">
        <f>SUM(Q67:S78)</f>
        <v>0</v>
      </c>
      <c r="R79" s="247"/>
      <c r="S79" s="247"/>
      <c r="T79" s="77"/>
      <c r="U79" s="127"/>
      <c r="V79" s="127"/>
      <c r="W79" s="127"/>
      <c r="X79" s="127"/>
      <c r="Y79" s="167">
        <f>SUM(Y67:AA78)</f>
        <v>0</v>
      </c>
      <c r="Z79" s="168"/>
      <c r="AA79" s="169"/>
      <c r="AB79" s="77"/>
      <c r="AC79" s="127"/>
      <c r="AD79" s="127"/>
      <c r="AE79" s="127"/>
      <c r="AF79" s="127"/>
      <c r="AG79" s="167">
        <f>SUM(AG67:AI78)</f>
        <v>0</v>
      </c>
      <c r="AH79" s="168"/>
      <c r="AI79" s="169"/>
      <c r="AJ79" s="77"/>
      <c r="AK79" s="127"/>
      <c r="AL79" s="127"/>
      <c r="AM79" s="127"/>
      <c r="AN79" s="127"/>
      <c r="AO79" s="167">
        <f>SUM(AO67:AQ78)</f>
        <v>0</v>
      </c>
      <c r="AP79" s="168"/>
      <c r="AQ79" s="169"/>
      <c r="AR79" s="77"/>
      <c r="AS79" s="176"/>
      <c r="AT79" s="156">
        <f t="shared" si="27"/>
        <v>0</v>
      </c>
      <c r="AU79" s="157"/>
    </row>
    <row r="80" spans="1:47" ht="2.25" customHeight="1" thickTop="1" x14ac:dyDescent="0.25">
      <c r="A80" s="141"/>
      <c r="B80" s="142"/>
      <c r="C80" s="142"/>
      <c r="D80" s="240"/>
      <c r="E80" s="141"/>
      <c r="F80" s="142"/>
      <c r="G80" s="142"/>
      <c r="H80" s="142"/>
      <c r="I80" s="229"/>
      <c r="J80" s="229"/>
      <c r="K80" s="229"/>
      <c r="L80" s="249"/>
      <c r="M80" s="141"/>
      <c r="N80" s="142"/>
      <c r="O80" s="142"/>
      <c r="P80" s="142"/>
      <c r="Q80" s="143"/>
      <c r="R80" s="143"/>
      <c r="S80" s="144"/>
      <c r="T80" s="77"/>
      <c r="U80" s="141"/>
      <c r="V80" s="142"/>
      <c r="W80" s="142"/>
      <c r="X80" s="142"/>
      <c r="Y80" s="142"/>
      <c r="Z80" s="142"/>
      <c r="AA80" s="145"/>
      <c r="AB80" s="77"/>
      <c r="AC80" s="141"/>
      <c r="AD80" s="142"/>
      <c r="AE80" s="142"/>
      <c r="AF80" s="142"/>
      <c r="AG80" s="142"/>
      <c r="AH80" s="142"/>
      <c r="AI80" s="145"/>
      <c r="AJ80" s="77"/>
      <c r="AK80" s="141"/>
      <c r="AL80" s="142"/>
      <c r="AM80" s="142"/>
      <c r="AN80" s="142"/>
      <c r="AO80" s="142"/>
      <c r="AP80" s="142"/>
      <c r="AQ80" s="145"/>
      <c r="AR80" s="77"/>
      <c r="AS80" s="146"/>
      <c r="AT80" s="146"/>
      <c r="AU80" s="153"/>
    </row>
    <row r="81" spans="1:47" ht="15.75" customHeight="1" thickBot="1" x14ac:dyDescent="0.3">
      <c r="A81" s="128" t="s">
        <v>66</v>
      </c>
      <c r="B81" s="129"/>
      <c r="C81" s="129"/>
      <c r="D81" s="240"/>
      <c r="E81" s="62"/>
      <c r="F81" s="62"/>
      <c r="G81" s="62"/>
      <c r="H81" s="62"/>
      <c r="I81" s="195">
        <f>K46+I54+I58+I65+I79</f>
        <v>0</v>
      </c>
      <c r="J81" s="196"/>
      <c r="K81" s="196"/>
      <c r="L81" s="250"/>
      <c r="M81" s="27"/>
      <c r="N81" s="27"/>
      <c r="O81" s="27"/>
      <c r="P81" s="27"/>
      <c r="Q81" s="195">
        <f>S46+Q54+Q58+Q65+Q79</f>
        <v>0</v>
      </c>
      <c r="R81" s="196"/>
      <c r="S81" s="196"/>
      <c r="T81" s="77"/>
      <c r="U81" s="27"/>
      <c r="V81" s="27"/>
      <c r="W81" s="27"/>
      <c r="X81" s="27"/>
      <c r="Y81" s="194">
        <f>AA46+Y54+Y58+Y65+Y79</f>
        <v>0</v>
      </c>
      <c r="Z81" s="194"/>
      <c r="AA81" s="162"/>
      <c r="AB81" s="77"/>
      <c r="AC81" s="27"/>
      <c r="AD81" s="27"/>
      <c r="AE81" s="27"/>
      <c r="AF81" s="27"/>
      <c r="AG81" s="194">
        <f>AI46+AG54+AG58+AG65+AG79</f>
        <v>0</v>
      </c>
      <c r="AH81" s="194"/>
      <c r="AI81" s="162"/>
      <c r="AJ81" s="77"/>
      <c r="AK81" s="27"/>
      <c r="AL81" s="27"/>
      <c r="AM81" s="27"/>
      <c r="AN81" s="27"/>
      <c r="AO81" s="194">
        <f>AQ46+AO54+AO58+AO65+AO79</f>
        <v>0</v>
      </c>
      <c r="AP81" s="194"/>
      <c r="AQ81" s="162"/>
      <c r="AR81" s="77"/>
      <c r="AS81" s="170"/>
      <c r="AT81" s="162">
        <f t="shared" ref="AT81:AT87" si="28">I81+Q81+Y81+AG81+AO81</f>
        <v>0</v>
      </c>
      <c r="AU81" s="173"/>
    </row>
    <row r="82" spans="1:47" ht="15" hidden="1" customHeight="1" x14ac:dyDescent="0.25">
      <c r="A82" s="158" t="s">
        <v>87</v>
      </c>
      <c r="B82" s="219"/>
      <c r="C82" s="159"/>
      <c r="D82" s="240"/>
      <c r="E82" s="63"/>
      <c r="F82" s="63"/>
      <c r="G82" s="63"/>
      <c r="H82" s="63"/>
      <c r="I82" s="236">
        <f>IF(I71&gt;50000,(50000),(I71))</f>
        <v>0</v>
      </c>
      <c r="J82" s="237"/>
      <c r="K82" s="238"/>
      <c r="L82" s="249"/>
      <c r="M82" s="28"/>
      <c r="N82" s="28"/>
      <c r="O82" s="28"/>
      <c r="P82" s="28"/>
      <c r="Q82" s="236">
        <f>IF(I82&gt;50000,0,IF((I71+Q71)&lt;50000,Q71,(50000-I82)))</f>
        <v>0</v>
      </c>
      <c r="R82" s="237"/>
      <c r="S82" s="238"/>
      <c r="T82" s="77"/>
      <c r="U82" s="28"/>
      <c r="V82" s="28"/>
      <c r="W82" s="28"/>
      <c r="X82" s="28"/>
      <c r="Y82" s="147">
        <f>IF(I82+Q82&gt;=50000,0,IF((I71+Q71+Y71)&lt;50000,Y71,(50000-I71-Q71)))</f>
        <v>0</v>
      </c>
      <c r="Z82" s="148"/>
      <c r="AA82" s="149"/>
      <c r="AB82" s="77"/>
      <c r="AC82" s="28"/>
      <c r="AD82" s="28"/>
      <c r="AE82" s="28"/>
      <c r="AF82" s="28"/>
      <c r="AG82" s="147">
        <f>IF(I82+Q82+Y82&gt;=50000,0,IF((I71+Q71+Y71+AG71)&lt;50000,AG71,(50000-I82-Q82-Y82)))</f>
        <v>0</v>
      </c>
      <c r="AH82" s="148"/>
      <c r="AI82" s="149"/>
      <c r="AJ82" s="77"/>
      <c r="AK82" s="28"/>
      <c r="AL82" s="28"/>
      <c r="AM82" s="28"/>
      <c r="AN82" s="28"/>
      <c r="AO82" s="147">
        <f>IF(I82+Q82+Y82+AG82&gt;=50000,0,IF((I71+Q71+Y71+AG71+AO71)&lt;50000,AO71,(50000-I82-Q82-Y82-AG82)))</f>
        <v>0</v>
      </c>
      <c r="AP82" s="148"/>
      <c r="AQ82" s="149"/>
      <c r="AR82" s="77"/>
      <c r="AS82" s="127"/>
      <c r="AT82" s="147">
        <f t="shared" si="28"/>
        <v>0</v>
      </c>
      <c r="AU82" s="149"/>
    </row>
    <row r="83" spans="1:47" ht="15" hidden="1" customHeight="1" x14ac:dyDescent="0.25">
      <c r="A83" s="158" t="s">
        <v>88</v>
      </c>
      <c r="B83" s="219"/>
      <c r="C83" s="159"/>
      <c r="D83" s="240"/>
      <c r="E83" s="63"/>
      <c r="F83" s="63"/>
      <c r="G83" s="63"/>
      <c r="H83" s="63"/>
      <c r="I83" s="147">
        <f>IF(I72&gt;50000,(50000),(I72))</f>
        <v>0</v>
      </c>
      <c r="J83" s="148"/>
      <c r="K83" s="149"/>
      <c r="L83" s="249"/>
      <c r="M83" s="28"/>
      <c r="N83" s="28"/>
      <c r="O83" s="28"/>
      <c r="P83" s="28"/>
      <c r="Q83" s="147">
        <f>IF(I83&gt;50000,0,IF((I72+Q72)&lt;50000,Q72,(50000-I83)))</f>
        <v>0</v>
      </c>
      <c r="R83" s="148"/>
      <c r="S83" s="149"/>
      <c r="T83" s="77"/>
      <c r="U83" s="28"/>
      <c r="V83" s="28"/>
      <c r="W83" s="28"/>
      <c r="X83" s="28"/>
      <c r="Y83" s="147">
        <f>IF(I83+Q83&gt;=50000,0,IF((I72+Q72+Y72)&lt;50000,Y72,(50000-I72-Q72)))</f>
        <v>0</v>
      </c>
      <c r="Z83" s="148"/>
      <c r="AA83" s="149"/>
      <c r="AB83" s="77"/>
      <c r="AC83" s="28"/>
      <c r="AD83" s="28"/>
      <c r="AE83" s="28"/>
      <c r="AF83" s="28"/>
      <c r="AG83" s="147">
        <f>IF(I83+Q83+Y83&gt;=50000,0,IF((I72+Q72+Y72+AG72)&lt;50000,AG72,(50000-I83-Q83-Y83)))</f>
        <v>0</v>
      </c>
      <c r="AH83" s="148"/>
      <c r="AI83" s="149"/>
      <c r="AJ83" s="77"/>
      <c r="AK83" s="28"/>
      <c r="AL83" s="28"/>
      <c r="AM83" s="28"/>
      <c r="AN83" s="28"/>
      <c r="AO83" s="147">
        <f>IF(I83+Q83+Y83+AG83&gt;=50000,0,IF((I72+Q72+Y72+AG72+AO72)&lt;50000,AO72,(50000-I83-Q83-Y83-AG83)))</f>
        <v>0</v>
      </c>
      <c r="AP83" s="148"/>
      <c r="AQ83" s="149"/>
      <c r="AR83" s="77"/>
      <c r="AS83" s="127"/>
      <c r="AT83" s="147">
        <f t="shared" si="28"/>
        <v>0</v>
      </c>
      <c r="AU83" s="149"/>
    </row>
    <row r="84" spans="1:47" ht="15" hidden="1" customHeight="1" x14ac:dyDescent="0.25">
      <c r="A84" s="158" t="s">
        <v>89</v>
      </c>
      <c r="B84" s="219"/>
      <c r="C84" s="159"/>
      <c r="D84" s="240"/>
      <c r="E84" s="63"/>
      <c r="F84" s="63"/>
      <c r="G84" s="63"/>
      <c r="H84" s="63"/>
      <c r="I84" s="147">
        <f>IF(I73&gt;50000,(50000),(I73))</f>
        <v>0</v>
      </c>
      <c r="J84" s="148"/>
      <c r="K84" s="149"/>
      <c r="L84" s="249"/>
      <c r="M84" s="28"/>
      <c r="N84" s="28"/>
      <c r="O84" s="28"/>
      <c r="P84" s="28"/>
      <c r="Q84" s="147">
        <f>IF(I84&gt;50000,0,IF((I73+Q73)&lt;50000,Q73,(50000-I84)))</f>
        <v>0</v>
      </c>
      <c r="R84" s="148"/>
      <c r="S84" s="149"/>
      <c r="T84" s="77"/>
      <c r="U84" s="28"/>
      <c r="V84" s="28"/>
      <c r="W84" s="28"/>
      <c r="X84" s="28"/>
      <c r="Y84" s="147">
        <f>IF(I84+Q84&gt;=50000,0,IF((I73+Q73+Y73)&lt;50000,Y73,(50000-I73-Q73)))</f>
        <v>0</v>
      </c>
      <c r="Z84" s="148"/>
      <c r="AA84" s="149"/>
      <c r="AB84" s="77"/>
      <c r="AC84" s="28"/>
      <c r="AD84" s="28"/>
      <c r="AE84" s="28"/>
      <c r="AF84" s="28"/>
      <c r="AG84" s="147">
        <f>IF(I84+Q84+Y84&gt;=50000,0,IF((I73+Q73+Y73+AG73)&lt;50000,AG73,(50000-I84-Q84-Y84)))</f>
        <v>0</v>
      </c>
      <c r="AH84" s="148"/>
      <c r="AI84" s="149"/>
      <c r="AJ84" s="77"/>
      <c r="AK84" s="28"/>
      <c r="AL84" s="28"/>
      <c r="AM84" s="28"/>
      <c r="AN84" s="28"/>
      <c r="AO84" s="147">
        <f>IF(I84+Q84+Y84+AG84&gt;=50000,0,IF((I73+Q73+Y73+AG73+AO73)&lt;50000,AO73,(50000-I84-Q84-Y84-AG84)))</f>
        <v>0</v>
      </c>
      <c r="AP84" s="148"/>
      <c r="AQ84" s="149"/>
      <c r="AR84" s="77"/>
      <c r="AS84" s="127"/>
      <c r="AT84" s="147">
        <f t="shared" si="28"/>
        <v>0</v>
      </c>
      <c r="AU84" s="149"/>
    </row>
    <row r="85" spans="1:47" ht="15" hidden="1" customHeight="1" x14ac:dyDescent="0.25">
      <c r="A85" s="158" t="s">
        <v>90</v>
      </c>
      <c r="B85" s="219"/>
      <c r="C85" s="159"/>
      <c r="D85" s="240"/>
      <c r="E85" s="63"/>
      <c r="F85" s="63"/>
      <c r="G85" s="63"/>
      <c r="H85" s="63"/>
      <c r="I85" s="147">
        <f>IF(I74&gt;50000,(50000),(I74))</f>
        <v>0</v>
      </c>
      <c r="J85" s="148"/>
      <c r="K85" s="149"/>
      <c r="L85" s="249"/>
      <c r="M85" s="28"/>
      <c r="N85" s="28"/>
      <c r="O85" s="28"/>
      <c r="P85" s="28"/>
      <c r="Q85" s="147">
        <f>IF(I85&gt;50000,0,IF((I74+Q74)&lt;50000,Q74,(50000-I85)))</f>
        <v>0</v>
      </c>
      <c r="R85" s="148"/>
      <c r="S85" s="149"/>
      <c r="T85" s="77"/>
      <c r="U85" s="28"/>
      <c r="V85" s="28"/>
      <c r="W85" s="28"/>
      <c r="X85" s="28"/>
      <c r="Y85" s="147">
        <f>IF(I85+Q85&gt;=50000,0,IF((I74+Q74+Y74)&lt;50000,Y74,(50000-I74-Q74)))</f>
        <v>0</v>
      </c>
      <c r="Z85" s="148"/>
      <c r="AA85" s="149"/>
      <c r="AB85" s="77"/>
      <c r="AC85" s="28"/>
      <c r="AD85" s="28"/>
      <c r="AE85" s="28"/>
      <c r="AF85" s="28"/>
      <c r="AG85" s="147">
        <f>IF(I85+Q85+Y85&gt;=50000,0,IF((I74+Q74+Y74+AG74)&lt;50000,AG74,(50000-I85-Q85-Y85)))</f>
        <v>0</v>
      </c>
      <c r="AH85" s="148"/>
      <c r="AI85" s="149"/>
      <c r="AJ85" s="77"/>
      <c r="AK85" s="28"/>
      <c r="AL85" s="28"/>
      <c r="AM85" s="28"/>
      <c r="AN85" s="28"/>
      <c r="AO85" s="147">
        <f>IF(I85+Q85+Y85+AG85&gt;=50000,0,IF((I74+Q74+Y74+AG74+AO74)&lt;50000,AO74,(50000-I85-Q85-Y85-AG85)))</f>
        <v>0</v>
      </c>
      <c r="AP85" s="148"/>
      <c r="AQ85" s="149"/>
      <c r="AR85" s="77"/>
      <c r="AS85" s="127"/>
      <c r="AT85" s="147">
        <f t="shared" si="28"/>
        <v>0</v>
      </c>
      <c r="AU85" s="149"/>
    </row>
    <row r="86" spans="1:47" ht="15" hidden="1" customHeight="1" x14ac:dyDescent="0.25">
      <c r="A86" s="158" t="s">
        <v>91</v>
      </c>
      <c r="B86" s="219"/>
      <c r="C86" s="159"/>
      <c r="D86" s="240"/>
      <c r="E86" s="63"/>
      <c r="F86" s="63"/>
      <c r="G86" s="63"/>
      <c r="H86" s="63"/>
      <c r="I86" s="147">
        <f>IF(I75&gt;50000,(50000),(I75))</f>
        <v>0</v>
      </c>
      <c r="J86" s="148"/>
      <c r="K86" s="149"/>
      <c r="L86" s="249"/>
      <c r="M86" s="28"/>
      <c r="N86" s="28"/>
      <c r="O86" s="28"/>
      <c r="P86" s="28"/>
      <c r="Q86" s="147">
        <f>IF(I86&gt;50000,0,IF((I75+Q75)&lt;50000,Q75,(50000-I86)))</f>
        <v>0</v>
      </c>
      <c r="R86" s="148"/>
      <c r="S86" s="149"/>
      <c r="T86" s="77"/>
      <c r="U86" s="28"/>
      <c r="V86" s="28"/>
      <c r="W86" s="28"/>
      <c r="X86" s="28"/>
      <c r="Y86" s="147">
        <f>IF(I86+Q86&gt;=50000,0,IF((I75+Q75+Y75)&lt;50000,Y75,(50000-I75-Q75)))</f>
        <v>0</v>
      </c>
      <c r="Z86" s="148"/>
      <c r="AA86" s="149"/>
      <c r="AB86" s="77"/>
      <c r="AC86" s="28"/>
      <c r="AD86" s="28"/>
      <c r="AE86" s="28"/>
      <c r="AF86" s="28"/>
      <c r="AG86" s="147">
        <f>IF(I86+Q86+Y86&gt;=50000,0,IF((I75+Q75+Y75+AG75)&lt;50000,AG75,(50000-I86-Q86-Y86)))</f>
        <v>0</v>
      </c>
      <c r="AH86" s="148"/>
      <c r="AI86" s="149"/>
      <c r="AJ86" s="77"/>
      <c r="AK86" s="28"/>
      <c r="AL86" s="28"/>
      <c r="AM86" s="28"/>
      <c r="AN86" s="28"/>
      <c r="AO86" s="147">
        <f>IF(I86+Q86+Y86+AG86&gt;=50000,0,IF((I75+Q75+Y75+AG75+AO75)&lt;50000,AO75,(50000-I86-Q86-Y86-AG86)))</f>
        <v>0</v>
      </c>
      <c r="AP86" s="148"/>
      <c r="AQ86" s="149"/>
      <c r="AR86" s="77"/>
      <c r="AS86" s="127"/>
      <c r="AT86" s="147">
        <f t="shared" si="28"/>
        <v>0</v>
      </c>
      <c r="AU86" s="149"/>
    </row>
    <row r="87" spans="1:47" ht="15" hidden="1" customHeight="1" x14ac:dyDescent="0.25">
      <c r="A87" s="158" t="s">
        <v>92</v>
      </c>
      <c r="B87" s="219"/>
      <c r="C87" s="159"/>
      <c r="D87" s="240"/>
      <c r="E87" s="63"/>
      <c r="F87" s="63"/>
      <c r="G87" s="63"/>
      <c r="H87" s="63"/>
      <c r="I87" s="147">
        <f>SUM(I82:K86)</f>
        <v>0</v>
      </c>
      <c r="J87" s="148"/>
      <c r="K87" s="149"/>
      <c r="L87" s="249"/>
      <c r="M87" s="28"/>
      <c r="N87" s="28"/>
      <c r="O87" s="28"/>
      <c r="P87" s="28"/>
      <c r="Q87" s="147">
        <f>SUM(Q82:S86)</f>
        <v>0</v>
      </c>
      <c r="R87" s="148"/>
      <c r="S87" s="149"/>
      <c r="T87" s="77"/>
      <c r="U87" s="28"/>
      <c r="V87" s="28"/>
      <c r="W87" s="28"/>
      <c r="X87" s="28"/>
      <c r="Y87" s="147">
        <f>SUM(Y82:AA86)</f>
        <v>0</v>
      </c>
      <c r="Z87" s="148"/>
      <c r="AA87" s="149"/>
      <c r="AB87" s="77"/>
      <c r="AC87" s="28"/>
      <c r="AD87" s="28"/>
      <c r="AE87" s="28"/>
      <c r="AF87" s="28"/>
      <c r="AG87" s="147">
        <f>SUM(AG82:AI86)</f>
        <v>0</v>
      </c>
      <c r="AH87" s="148"/>
      <c r="AI87" s="149"/>
      <c r="AJ87" s="77"/>
      <c r="AK87" s="28"/>
      <c r="AL87" s="28"/>
      <c r="AM87" s="28"/>
      <c r="AN87" s="28"/>
      <c r="AO87" s="147">
        <f>SUM(AO82:AQ86)</f>
        <v>0</v>
      </c>
      <c r="AP87" s="148"/>
      <c r="AQ87" s="149"/>
      <c r="AR87" s="77"/>
      <c r="AS87" s="127"/>
      <c r="AT87" s="148">
        <f t="shared" si="28"/>
        <v>0</v>
      </c>
      <c r="AU87" s="149"/>
    </row>
    <row r="88" spans="1:47" ht="15.75" thickBot="1" x14ac:dyDescent="0.3">
      <c r="A88" s="128" t="s">
        <v>115</v>
      </c>
      <c r="B88" s="129"/>
      <c r="C88" s="137"/>
      <c r="D88" s="240"/>
      <c r="E88" s="109">
        <v>0.6</v>
      </c>
      <c r="F88" s="109"/>
      <c r="G88" s="109"/>
      <c r="H88" s="109"/>
      <c r="I88" s="126"/>
      <c r="J88" s="126"/>
      <c r="K88" s="126"/>
      <c r="L88" s="249"/>
      <c r="M88" s="110">
        <v>0.6</v>
      </c>
      <c r="N88" s="111"/>
      <c r="O88" s="111"/>
      <c r="P88" s="112"/>
      <c r="Q88" s="126"/>
      <c r="R88" s="126"/>
      <c r="S88" s="126"/>
      <c r="T88" s="77"/>
      <c r="U88" s="113">
        <v>0.6</v>
      </c>
      <c r="V88" s="114"/>
      <c r="W88" s="114"/>
      <c r="X88" s="115"/>
      <c r="Y88" s="126"/>
      <c r="Z88" s="126"/>
      <c r="AA88" s="126"/>
      <c r="AB88" s="77"/>
      <c r="AC88" s="136">
        <v>0.6</v>
      </c>
      <c r="AD88" s="136"/>
      <c r="AE88" s="136"/>
      <c r="AF88" s="136"/>
      <c r="AG88" s="126"/>
      <c r="AH88" s="126"/>
      <c r="AI88" s="126"/>
      <c r="AJ88" s="77"/>
      <c r="AK88" s="113">
        <v>0.6</v>
      </c>
      <c r="AL88" s="114"/>
      <c r="AM88" s="114"/>
      <c r="AN88" s="115"/>
      <c r="AO88" s="126"/>
      <c r="AP88" s="126"/>
      <c r="AQ88" s="126"/>
      <c r="AR88" s="77"/>
      <c r="AS88" s="127"/>
      <c r="AT88" s="126"/>
      <c r="AU88" s="170"/>
    </row>
    <row r="89" spans="1:47" ht="15.75" thickBot="1" x14ac:dyDescent="0.3">
      <c r="A89" s="128" t="s">
        <v>86</v>
      </c>
      <c r="B89" s="129"/>
      <c r="C89" s="129"/>
      <c r="D89" s="240"/>
      <c r="E89" s="100" t="s">
        <v>117</v>
      </c>
      <c r="F89" s="101"/>
      <c r="G89" s="101"/>
      <c r="H89" s="102"/>
      <c r="I89" s="116">
        <f>K46+I58+I67+I68+I69+I70+I76+I78+I87</f>
        <v>0</v>
      </c>
      <c r="J89" s="117"/>
      <c r="K89" s="118"/>
      <c r="L89" s="250"/>
      <c r="M89" s="28"/>
      <c r="N89" s="28"/>
      <c r="O89" s="28"/>
      <c r="P89" s="28"/>
      <c r="Q89" s="116">
        <f>S46+Q58+Q67+Q68+Q69+Q70+Q76+Q78+Q87</f>
        <v>0</v>
      </c>
      <c r="R89" s="117"/>
      <c r="S89" s="118"/>
      <c r="T89" s="77"/>
      <c r="U89" s="28"/>
      <c r="V89" s="28"/>
      <c r="W89" s="28"/>
      <c r="X89" s="28"/>
      <c r="Y89" s="162">
        <f>AA46+Y58+Y67+Y68+Y69+Y70+Y76+Y78+Y87</f>
        <v>0</v>
      </c>
      <c r="Z89" s="163"/>
      <c r="AA89" s="163"/>
      <c r="AB89" s="77"/>
      <c r="AC89" s="28"/>
      <c r="AD89" s="28"/>
      <c r="AE89" s="28"/>
      <c r="AF89" s="28"/>
      <c r="AG89" s="162">
        <f>AI46+AG58+AG67+AG68+AG69+AG70+AG76+AG78+AG87</f>
        <v>0</v>
      </c>
      <c r="AH89" s="163"/>
      <c r="AI89" s="163"/>
      <c r="AJ89" s="77"/>
      <c r="AK89" s="28"/>
      <c r="AL89" s="28"/>
      <c r="AM89" s="28"/>
      <c r="AN89" s="28"/>
      <c r="AO89" s="162">
        <f>AQ46+AO58+AO67+AO68+AO69+AO70+AO76+AO78+AO87</f>
        <v>0</v>
      </c>
      <c r="AP89" s="163"/>
      <c r="AQ89" s="163"/>
      <c r="AR89" s="77"/>
      <c r="AS89" s="171"/>
      <c r="AT89" s="162">
        <f>I89+Q89+Y89+AG89+AO89</f>
        <v>0</v>
      </c>
      <c r="AU89" s="173"/>
    </row>
    <row r="90" spans="1:47" ht="15.75" thickBot="1" x14ac:dyDescent="0.3">
      <c r="A90" s="128" t="s">
        <v>67</v>
      </c>
      <c r="B90" s="129"/>
      <c r="C90" s="129"/>
      <c r="D90" s="240"/>
      <c r="E90" s="103"/>
      <c r="F90" s="104"/>
      <c r="G90" s="104"/>
      <c r="H90" s="105"/>
      <c r="I90" s="116">
        <f>I89*E88</f>
        <v>0</v>
      </c>
      <c r="J90" s="117"/>
      <c r="K90" s="118"/>
      <c r="L90" s="250"/>
      <c r="M90" s="28"/>
      <c r="N90" s="28"/>
      <c r="O90" s="28"/>
      <c r="P90" s="28"/>
      <c r="Q90" s="116">
        <f>Q89*M88</f>
        <v>0</v>
      </c>
      <c r="R90" s="117"/>
      <c r="S90" s="118"/>
      <c r="T90" s="77"/>
      <c r="U90" s="28"/>
      <c r="V90" s="28"/>
      <c r="W90" s="28"/>
      <c r="X90" s="28"/>
      <c r="Y90" s="164">
        <f>Y89*U88</f>
        <v>0</v>
      </c>
      <c r="Z90" s="165"/>
      <c r="AA90" s="165"/>
      <c r="AB90" s="77"/>
      <c r="AC90" s="28"/>
      <c r="AD90" s="28"/>
      <c r="AE90" s="28"/>
      <c r="AF90" s="28"/>
      <c r="AG90" s="164">
        <f>AG89*AC88</f>
        <v>0</v>
      </c>
      <c r="AH90" s="165"/>
      <c r="AI90" s="165"/>
      <c r="AJ90" s="77"/>
      <c r="AK90" s="28"/>
      <c r="AL90" s="28"/>
      <c r="AM90" s="28"/>
      <c r="AN90" s="28"/>
      <c r="AO90" s="164">
        <f>AO89*AK88</f>
        <v>0</v>
      </c>
      <c r="AP90" s="165"/>
      <c r="AQ90" s="165"/>
      <c r="AR90" s="77"/>
      <c r="AS90" s="171"/>
      <c r="AT90" s="162">
        <f>I90+Q90+Y90+AG90+AO90</f>
        <v>0</v>
      </c>
      <c r="AU90" s="173"/>
    </row>
    <row r="91" spans="1:47" ht="16.5" thickTop="1" thickBot="1" x14ac:dyDescent="0.3">
      <c r="A91" s="252" t="s">
        <v>53</v>
      </c>
      <c r="B91" s="253"/>
      <c r="C91" s="253"/>
      <c r="D91" s="241"/>
      <c r="E91" s="106"/>
      <c r="F91" s="107"/>
      <c r="G91" s="107"/>
      <c r="H91" s="108"/>
      <c r="I91" s="116">
        <f>I81+I90</f>
        <v>0</v>
      </c>
      <c r="J91" s="117"/>
      <c r="K91" s="118"/>
      <c r="L91" s="251"/>
      <c r="M91" s="64"/>
      <c r="N91" s="64"/>
      <c r="O91" s="64"/>
      <c r="P91" s="64"/>
      <c r="Q91" s="116">
        <f>Q81+Q90</f>
        <v>0</v>
      </c>
      <c r="R91" s="117"/>
      <c r="S91" s="118"/>
      <c r="T91" s="154"/>
      <c r="U91" s="64"/>
      <c r="V91" s="64"/>
      <c r="W91" s="64"/>
      <c r="X91" s="64"/>
      <c r="Y91" s="156">
        <f>Y81+Y90</f>
        <v>0</v>
      </c>
      <c r="Z91" s="166"/>
      <c r="AA91" s="166"/>
      <c r="AB91" s="154"/>
      <c r="AC91" s="64"/>
      <c r="AD91" s="64"/>
      <c r="AE91" s="64"/>
      <c r="AF91" s="64"/>
      <c r="AG91" s="156">
        <f>AG81+AG90</f>
        <v>0</v>
      </c>
      <c r="AH91" s="166"/>
      <c r="AI91" s="166"/>
      <c r="AJ91" s="154"/>
      <c r="AK91" s="64"/>
      <c r="AL91" s="64"/>
      <c r="AM91" s="64"/>
      <c r="AN91" s="64"/>
      <c r="AO91" s="156">
        <f>AO81+AO90</f>
        <v>0</v>
      </c>
      <c r="AP91" s="166"/>
      <c r="AQ91" s="166"/>
      <c r="AR91" s="154"/>
      <c r="AS91" s="172"/>
      <c r="AT91" s="156">
        <f>I91+Q91+Y91+AG91+AO91</f>
        <v>0</v>
      </c>
      <c r="AU91" s="157"/>
    </row>
    <row r="95" spans="1:47" x14ac:dyDescent="0.25">
      <c r="B95" s="69"/>
    </row>
  </sheetData>
  <mergeCells count="433">
    <mergeCell ref="Y48:AA50"/>
    <mergeCell ref="Y51:AA51"/>
    <mergeCell ref="Y52:AA52"/>
    <mergeCell ref="Y53:AA53"/>
    <mergeCell ref="Y54:AA54"/>
    <mergeCell ref="AT82:AU82"/>
    <mergeCell ref="AT83:AU83"/>
    <mergeCell ref="Q58:S58"/>
    <mergeCell ref="Q59:S59"/>
    <mergeCell ref="Q60:S60"/>
    <mergeCell ref="Q61:S61"/>
    <mergeCell ref="Q62:S62"/>
    <mergeCell ref="Q63:S63"/>
    <mergeCell ref="I72:K72"/>
    <mergeCell ref="I73:K73"/>
    <mergeCell ref="I74:K74"/>
    <mergeCell ref="I75:K75"/>
    <mergeCell ref="AT84:AU84"/>
    <mergeCell ref="AT85:AU85"/>
    <mergeCell ref="AT86:AU86"/>
    <mergeCell ref="Y84:AA84"/>
    <mergeCell ref="Y85:AA85"/>
    <mergeCell ref="Y86:AA86"/>
    <mergeCell ref="AS22:AU22"/>
    <mergeCell ref="AS23:AU23"/>
    <mergeCell ref="A87:C87"/>
    <mergeCell ref="I87:K87"/>
    <mergeCell ref="Q87:S87"/>
    <mergeCell ref="Y87:AA87"/>
    <mergeCell ref="AG87:AI87"/>
    <mergeCell ref="AO87:AQ87"/>
    <mergeCell ref="AT87:AU87"/>
    <mergeCell ref="AG82:AI82"/>
    <mergeCell ref="AG83:AI83"/>
    <mergeCell ref="AG84:AI84"/>
    <mergeCell ref="AG85:AI85"/>
    <mergeCell ref="AG86:AI86"/>
    <mergeCell ref="AO82:AQ82"/>
    <mergeCell ref="AO83:AQ83"/>
    <mergeCell ref="AO84:AQ84"/>
    <mergeCell ref="AO85:AQ85"/>
    <mergeCell ref="AO86:AQ86"/>
    <mergeCell ref="Q82:S82"/>
    <mergeCell ref="Q83:S83"/>
    <mergeCell ref="Q84:S84"/>
    <mergeCell ref="Q85:S85"/>
    <mergeCell ref="Q86:S86"/>
    <mergeCell ref="Y82:AA82"/>
    <mergeCell ref="Y83:AA83"/>
    <mergeCell ref="Q71:S71"/>
    <mergeCell ref="Q72:S72"/>
    <mergeCell ref="Q73:S73"/>
    <mergeCell ref="Q74:S74"/>
    <mergeCell ref="Q75:S75"/>
    <mergeCell ref="Y79:AA79"/>
    <mergeCell ref="Y77:AA77"/>
    <mergeCell ref="Y73:AA73"/>
    <mergeCell ref="Y74:AA74"/>
    <mergeCell ref="Y75:AA75"/>
    <mergeCell ref="Y76:AA76"/>
    <mergeCell ref="Y78:AA78"/>
    <mergeCell ref="AC23:AI23"/>
    <mergeCell ref="AC46:AF46"/>
    <mergeCell ref="A91:C91"/>
    <mergeCell ref="I61:K61"/>
    <mergeCell ref="I62:K62"/>
    <mergeCell ref="I63:K63"/>
    <mergeCell ref="B50:C50"/>
    <mergeCell ref="B51:C51"/>
    <mergeCell ref="B52:C52"/>
    <mergeCell ref="B53:C53"/>
    <mergeCell ref="A54:C54"/>
    <mergeCell ref="I57:K57"/>
    <mergeCell ref="I60:K60"/>
    <mergeCell ref="I54:K54"/>
    <mergeCell ref="A55:C55"/>
    <mergeCell ref="B56:C56"/>
    <mergeCell ref="B57:C57"/>
    <mergeCell ref="A58:C58"/>
    <mergeCell ref="I58:K58"/>
    <mergeCell ref="A59:C59"/>
    <mergeCell ref="I48:K50"/>
    <mergeCell ref="A48:C48"/>
    <mergeCell ref="A49:C49"/>
    <mergeCell ref="M48:P79"/>
    <mergeCell ref="E39:K39"/>
    <mergeCell ref="A47:C47"/>
    <mergeCell ref="F71:H71"/>
    <mergeCell ref="F72:H72"/>
    <mergeCell ref="F73:H73"/>
    <mergeCell ref="F74:H74"/>
    <mergeCell ref="F75:H75"/>
    <mergeCell ref="Q56:S56"/>
    <mergeCell ref="Q57:S57"/>
    <mergeCell ref="Q70:S70"/>
    <mergeCell ref="I70:K70"/>
    <mergeCell ref="I71:K71"/>
    <mergeCell ref="Q65:S65"/>
    <mergeCell ref="Q66:S66"/>
    <mergeCell ref="Q67:S67"/>
    <mergeCell ref="Q68:S68"/>
    <mergeCell ref="M46:P46"/>
    <mergeCell ref="Q52:S52"/>
    <mergeCell ref="Q53:S53"/>
    <mergeCell ref="Q54:S54"/>
    <mergeCell ref="Q55:S55"/>
    <mergeCell ref="R20:R21"/>
    <mergeCell ref="S20:S21"/>
    <mergeCell ref="M23:S23"/>
    <mergeCell ref="L18:L91"/>
    <mergeCell ref="Q79:S79"/>
    <mergeCell ref="Q48:S50"/>
    <mergeCell ref="Q51:S51"/>
    <mergeCell ref="I69:K69"/>
    <mergeCell ref="B77:C77"/>
    <mergeCell ref="I78:K78"/>
    <mergeCell ref="I79:K79"/>
    <mergeCell ref="I81:K81"/>
    <mergeCell ref="I76:K76"/>
    <mergeCell ref="B70:C70"/>
    <mergeCell ref="A81:C81"/>
    <mergeCell ref="B60:C60"/>
    <mergeCell ref="B61:C61"/>
    <mergeCell ref="B62:C62"/>
    <mergeCell ref="B63:C63"/>
    <mergeCell ref="A66:C66"/>
    <mergeCell ref="I66:K66"/>
    <mergeCell ref="B67:C67"/>
    <mergeCell ref="B68:C68"/>
    <mergeCell ref="B69:C69"/>
    <mergeCell ref="F9:G9"/>
    <mergeCell ref="H9:I9"/>
    <mergeCell ref="E80:K80"/>
    <mergeCell ref="A89:C89"/>
    <mergeCell ref="B76:C76"/>
    <mergeCell ref="B78:C78"/>
    <mergeCell ref="A79:C79"/>
    <mergeCell ref="I77:K77"/>
    <mergeCell ref="A80:C80"/>
    <mergeCell ref="B71:C71"/>
    <mergeCell ref="B72:C72"/>
    <mergeCell ref="B73:C73"/>
    <mergeCell ref="B74:C74"/>
    <mergeCell ref="B75:C75"/>
    <mergeCell ref="A84:C84"/>
    <mergeCell ref="A86:C86"/>
    <mergeCell ref="A85:C85"/>
    <mergeCell ref="I82:K82"/>
    <mergeCell ref="I83:K83"/>
    <mergeCell ref="C9:E9"/>
    <mergeCell ref="I55:K55"/>
    <mergeCell ref="E47:K47"/>
    <mergeCell ref="D18:D91"/>
    <mergeCell ref="I88:K88"/>
    <mergeCell ref="Y63:AA63"/>
    <mergeCell ref="Y64:AA64"/>
    <mergeCell ref="A1:I5"/>
    <mergeCell ref="A9:B9"/>
    <mergeCell ref="A6:B6"/>
    <mergeCell ref="A7:B7"/>
    <mergeCell ref="A8:B8"/>
    <mergeCell ref="C6:I6"/>
    <mergeCell ref="C7:I7"/>
    <mergeCell ref="C8:I8"/>
    <mergeCell ref="U46:X46"/>
    <mergeCell ref="U18:AA18"/>
    <mergeCell ref="V19:X19"/>
    <mergeCell ref="Z19:AA19"/>
    <mergeCell ref="U20:U21"/>
    <mergeCell ref="V20:X20"/>
    <mergeCell ref="Y20:Y21"/>
    <mergeCell ref="Z20:Z21"/>
    <mergeCell ref="AA20:AA21"/>
    <mergeCell ref="U23:AA23"/>
    <mergeCell ref="A12:B12"/>
    <mergeCell ref="A13:B13"/>
    <mergeCell ref="A14:B14"/>
    <mergeCell ref="A15:B15"/>
    <mergeCell ref="AG69:AI69"/>
    <mergeCell ref="AG70:AI70"/>
    <mergeCell ref="AG71:AI71"/>
    <mergeCell ref="AG72:AI72"/>
    <mergeCell ref="AG64:AI64"/>
    <mergeCell ref="AG65:AI65"/>
    <mergeCell ref="AG66:AI66"/>
    <mergeCell ref="AG67:AI67"/>
    <mergeCell ref="Y55:AA55"/>
    <mergeCell ref="Y56:AA56"/>
    <mergeCell ref="Y57:AA57"/>
    <mergeCell ref="Y68:AA68"/>
    <mergeCell ref="Y69:AA69"/>
    <mergeCell ref="Y70:AA70"/>
    <mergeCell ref="Y61:AA61"/>
    <mergeCell ref="Y62:AA62"/>
    <mergeCell ref="Y58:AA58"/>
    <mergeCell ref="Y59:AA59"/>
    <mergeCell ref="Y60:AA60"/>
    <mergeCell ref="Y65:AA65"/>
    <mergeCell ref="Y66:AA66"/>
    <mergeCell ref="Y67:AA67"/>
    <mergeCell ref="Y71:AA71"/>
    <mergeCell ref="Y72:AA72"/>
    <mergeCell ref="AO66:AQ66"/>
    <mergeCell ref="AO67:AQ67"/>
    <mergeCell ref="AK23:AQ23"/>
    <mergeCell ref="AK46:AN46"/>
    <mergeCell ref="AK18:AQ18"/>
    <mergeCell ref="AL19:AN19"/>
    <mergeCell ref="AP19:AQ19"/>
    <mergeCell ref="AK20:AK21"/>
    <mergeCell ref="AL20:AN20"/>
    <mergeCell ref="AO20:AO21"/>
    <mergeCell ref="AP20:AP21"/>
    <mergeCell ref="AQ20:AQ21"/>
    <mergeCell ref="AO60:AQ60"/>
    <mergeCell ref="AO61:AQ61"/>
    <mergeCell ref="AO62:AQ62"/>
    <mergeCell ref="AS32:AU32"/>
    <mergeCell ref="AS33:AU33"/>
    <mergeCell ref="AK48:AN79"/>
    <mergeCell ref="AO48:AQ50"/>
    <mergeCell ref="AO51:AQ51"/>
    <mergeCell ref="AO52:AQ52"/>
    <mergeCell ref="AO53:AQ53"/>
    <mergeCell ref="AO54:AQ54"/>
    <mergeCell ref="AO55:AQ55"/>
    <mergeCell ref="AO56:AQ56"/>
    <mergeCell ref="AO57:AQ57"/>
    <mergeCell ref="AO73:AQ73"/>
    <mergeCell ref="AO74:AQ74"/>
    <mergeCell ref="AO75:AQ75"/>
    <mergeCell ref="AO76:AQ76"/>
    <mergeCell ref="AO78:AQ78"/>
    <mergeCell ref="AO68:AQ68"/>
    <mergeCell ref="AO69:AQ69"/>
    <mergeCell ref="AO70:AQ70"/>
    <mergeCell ref="AO71:AQ71"/>
    <mergeCell ref="AO72:AQ72"/>
    <mergeCell ref="AO63:AQ63"/>
    <mergeCell ref="AO58:AQ58"/>
    <mergeCell ref="AO59:AQ59"/>
    <mergeCell ref="AS19:AS21"/>
    <mergeCell ref="AT19:AT21"/>
    <mergeCell ref="AU19:AU21"/>
    <mergeCell ref="AS18:AU18"/>
    <mergeCell ref="C19:C21"/>
    <mergeCell ref="A18:B20"/>
    <mergeCell ref="AC18:AI18"/>
    <mergeCell ref="AD19:AF19"/>
    <mergeCell ref="AH19:AI19"/>
    <mergeCell ref="AC20:AC21"/>
    <mergeCell ref="AD20:AF20"/>
    <mergeCell ref="AG20:AG21"/>
    <mergeCell ref="AH20:AH21"/>
    <mergeCell ref="AI20:AI21"/>
    <mergeCell ref="F20:H20"/>
    <mergeCell ref="M18:S18"/>
    <mergeCell ref="N19:P19"/>
    <mergeCell ref="R19:S19"/>
    <mergeCell ref="M20:M21"/>
    <mergeCell ref="N20:P20"/>
    <mergeCell ref="F19:H19"/>
    <mergeCell ref="J19:K19"/>
    <mergeCell ref="E18:K18"/>
    <mergeCell ref="A21:B21"/>
    <mergeCell ref="AG89:AI89"/>
    <mergeCell ref="AG90:AI90"/>
    <mergeCell ref="AG91:AI91"/>
    <mergeCell ref="AG48:AI50"/>
    <mergeCell ref="AG51:AI51"/>
    <mergeCell ref="AG52:AI52"/>
    <mergeCell ref="AG53:AI53"/>
    <mergeCell ref="AG54:AI54"/>
    <mergeCell ref="AG55:AI55"/>
    <mergeCell ref="AG56:AI56"/>
    <mergeCell ref="AG57:AI57"/>
    <mergeCell ref="AG58:AI58"/>
    <mergeCell ref="AG59:AI59"/>
    <mergeCell ref="AG60:AI60"/>
    <mergeCell ref="AG61:AI61"/>
    <mergeCell ref="AG62:AI62"/>
    <mergeCell ref="AG63:AI63"/>
    <mergeCell ref="AG77:AI77"/>
    <mergeCell ref="AG73:AI73"/>
    <mergeCell ref="AG74:AI74"/>
    <mergeCell ref="AG75:AI75"/>
    <mergeCell ref="AG76:AI76"/>
    <mergeCell ref="AG78:AI78"/>
    <mergeCell ref="AG68:AI68"/>
    <mergeCell ref="AS39:AU39"/>
    <mergeCell ref="AS40:AU40"/>
    <mergeCell ref="G41:H45"/>
    <mergeCell ref="O41:P45"/>
    <mergeCell ref="W41:X45"/>
    <mergeCell ref="AE41:AF45"/>
    <mergeCell ref="AM41:AN45"/>
    <mergeCell ref="AB18:AB91"/>
    <mergeCell ref="AJ18:AJ91"/>
    <mergeCell ref="AR18:AR91"/>
    <mergeCell ref="AO81:AQ81"/>
    <mergeCell ref="AO88:AQ88"/>
    <mergeCell ref="Q81:S81"/>
    <mergeCell ref="Q88:S88"/>
    <mergeCell ref="Q89:S89"/>
    <mergeCell ref="Q90:S90"/>
    <mergeCell ref="Q91:S91"/>
    <mergeCell ref="Y81:AA81"/>
    <mergeCell ref="Y88:AA88"/>
    <mergeCell ref="Y89:AA89"/>
    <mergeCell ref="Y90:AA90"/>
    <mergeCell ref="Y91:AA91"/>
    <mergeCell ref="AG79:AI79"/>
    <mergeCell ref="AG81:AI81"/>
    <mergeCell ref="AO89:AQ89"/>
    <mergeCell ref="AO90:AQ90"/>
    <mergeCell ref="AO91:AQ91"/>
    <mergeCell ref="AO79:AQ79"/>
    <mergeCell ref="AT73:AU73"/>
    <mergeCell ref="AT74:AU74"/>
    <mergeCell ref="AT75:AU75"/>
    <mergeCell ref="AT76:AU76"/>
    <mergeCell ref="AT78:AU78"/>
    <mergeCell ref="AT79:AU79"/>
    <mergeCell ref="AS81:AS91"/>
    <mergeCell ref="AT81:AU81"/>
    <mergeCell ref="AT88:AU88"/>
    <mergeCell ref="AT89:AU89"/>
    <mergeCell ref="AT90:AU90"/>
    <mergeCell ref="AT91:AU91"/>
    <mergeCell ref="AS48:AS79"/>
    <mergeCell ref="AT48:AU50"/>
    <mergeCell ref="AT51:AU51"/>
    <mergeCell ref="AT52:AU52"/>
    <mergeCell ref="AT53:AU53"/>
    <mergeCell ref="AT54:AU54"/>
    <mergeCell ref="AT55:AU55"/>
    <mergeCell ref="AT72:AU72"/>
    <mergeCell ref="AS80:AU80"/>
    <mergeCell ref="T18:T91"/>
    <mergeCell ref="AT57:AU57"/>
    <mergeCell ref="AT58:AU58"/>
    <mergeCell ref="AT59:AU59"/>
    <mergeCell ref="AT60:AU60"/>
    <mergeCell ref="AT61:AU61"/>
    <mergeCell ref="AT62:AU62"/>
    <mergeCell ref="AT63:AU63"/>
    <mergeCell ref="AT64:AU64"/>
    <mergeCell ref="AT65:AU65"/>
    <mergeCell ref="AT66:AU66"/>
    <mergeCell ref="AT67:AU67"/>
    <mergeCell ref="AT56:AU56"/>
    <mergeCell ref="AT68:AU68"/>
    <mergeCell ref="AT69:AU69"/>
    <mergeCell ref="AT70:AU70"/>
    <mergeCell ref="AT71:AU71"/>
    <mergeCell ref="AO77:AQ77"/>
    <mergeCell ref="AT77:AU77"/>
    <mergeCell ref="U47:AA47"/>
    <mergeCell ref="AC47:AI47"/>
    <mergeCell ref="AK47:AQ47"/>
    <mergeCell ref="AS47:AU47"/>
    <mergeCell ref="AC88:AF88"/>
    <mergeCell ref="AK88:AN88"/>
    <mergeCell ref="A88:C88"/>
    <mergeCell ref="C16:G16"/>
    <mergeCell ref="C13:G13"/>
    <mergeCell ref="C14:G14"/>
    <mergeCell ref="C15:G15"/>
    <mergeCell ref="M80:S80"/>
    <mergeCell ref="U80:AA80"/>
    <mergeCell ref="AC80:AI80"/>
    <mergeCell ref="AK80:AQ80"/>
    <mergeCell ref="M47:S47"/>
    <mergeCell ref="I84:K84"/>
    <mergeCell ref="I85:K85"/>
    <mergeCell ref="I86:K86"/>
    <mergeCell ref="M39:S39"/>
    <mergeCell ref="U39:AA39"/>
    <mergeCell ref="B40:C40"/>
    <mergeCell ref="AC39:AI39"/>
    <mergeCell ref="AK39:AQ39"/>
    <mergeCell ref="AG88:AI88"/>
    <mergeCell ref="AC48:AF79"/>
    <mergeCell ref="AO64:AQ64"/>
    <mergeCell ref="AO65:AQ65"/>
    <mergeCell ref="U88:X88"/>
    <mergeCell ref="I90:K90"/>
    <mergeCell ref="I91:K91"/>
    <mergeCell ref="Q77:S77"/>
    <mergeCell ref="Q76:S76"/>
    <mergeCell ref="Q78:S78"/>
    <mergeCell ref="Q64:S64"/>
    <mergeCell ref="Q69:S69"/>
    <mergeCell ref="A16:B16"/>
    <mergeCell ref="U48:X79"/>
    <mergeCell ref="A90:C90"/>
    <mergeCell ref="A32:C32"/>
    <mergeCell ref="B33:C33"/>
    <mergeCell ref="A46:C46"/>
    <mergeCell ref="E46:H46"/>
    <mergeCell ref="E20:E21"/>
    <mergeCell ref="Q20:Q21"/>
    <mergeCell ref="I89:K89"/>
    <mergeCell ref="I20:I21"/>
    <mergeCell ref="J20:J21"/>
    <mergeCell ref="K20:K21"/>
    <mergeCell ref="A22:C22"/>
    <mergeCell ref="B23:C23"/>
    <mergeCell ref="A39:C39"/>
    <mergeCell ref="C11:G11"/>
    <mergeCell ref="C12:G12"/>
    <mergeCell ref="K11:S11"/>
    <mergeCell ref="K12:S12"/>
    <mergeCell ref="K13:S13"/>
    <mergeCell ref="K15:S16"/>
    <mergeCell ref="A11:B11"/>
    <mergeCell ref="E89:H91"/>
    <mergeCell ref="E88:H88"/>
    <mergeCell ref="M88:P88"/>
    <mergeCell ref="B64:C64"/>
    <mergeCell ref="A65:C65"/>
    <mergeCell ref="I65:K65"/>
    <mergeCell ref="E23:K23"/>
    <mergeCell ref="I51:K51"/>
    <mergeCell ref="I52:K52"/>
    <mergeCell ref="I53:K53"/>
    <mergeCell ref="I56:K56"/>
    <mergeCell ref="A82:C82"/>
    <mergeCell ref="A83:C83"/>
    <mergeCell ref="I59:K59"/>
    <mergeCell ref="I64:K64"/>
    <mergeCell ref="I67:K67"/>
    <mergeCell ref="I68:K68"/>
  </mergeCells>
  <pageMargins left="0.7" right="0.7" top="0.75" bottom="0.75" header="0.3" footer="0.3"/>
  <pageSetup scale="36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FF485C-A340-48A6-BDFA-08B95AC7FDCF}">
          <x14:formula1>
            <xm:f>Sheet1!$A$2:$A$3</xm:f>
          </x14:formula1>
          <xm:sqref>C24:C31 C34:C38 C41:C45</xm:sqref>
        </x14:dataValidation>
        <x14:dataValidation type="list" allowBlank="1" showInputMessage="1" showErrorMessage="1" xr:uid="{BA9020DC-DCEF-4FA9-8A0B-DB8921882901}">
          <x14:formula1>
            <xm:f>Sheet1!$A$14:$A$17</xm:f>
          </x14:formula1>
          <xm:sqref>B41:B45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EA4C-735C-4BE8-8ADB-FD8B397A3218}">
  <dimension ref="A1:A17"/>
  <sheetViews>
    <sheetView workbookViewId="0">
      <selection activeCell="A20" sqref="A20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55</v>
      </c>
    </row>
    <row r="3" spans="1:1" x14ac:dyDescent="0.25">
      <c r="A3" t="s">
        <v>56</v>
      </c>
    </row>
    <row r="5" spans="1:1" x14ac:dyDescent="0.25">
      <c r="A5" t="s">
        <v>52</v>
      </c>
    </row>
    <row r="6" spans="1:1" x14ac:dyDescent="0.25">
      <c r="A6" t="s">
        <v>57</v>
      </c>
    </row>
    <row r="7" spans="1:1" x14ac:dyDescent="0.25">
      <c r="A7" t="s">
        <v>58</v>
      </c>
    </row>
    <row r="9" spans="1:1" x14ac:dyDescent="0.25">
      <c r="A9" t="s">
        <v>64</v>
      </c>
    </row>
    <row r="10" spans="1:1" x14ac:dyDescent="0.25">
      <c r="A10" t="s">
        <v>45</v>
      </c>
    </row>
    <row r="11" spans="1:1" x14ac:dyDescent="0.25">
      <c r="A11" t="s">
        <v>65</v>
      </c>
    </row>
    <row r="13" spans="1:1" x14ac:dyDescent="0.25">
      <c r="A13" t="s">
        <v>77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IBS Calculator</vt:lpstr>
      <vt:lpstr>2. Detailed Budget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Szulc, Justyna</cp:lastModifiedBy>
  <cp:lastPrinted>2021-04-20T12:58:25Z</cp:lastPrinted>
  <dcterms:created xsi:type="dcterms:W3CDTF">2021-04-16T16:16:26Z</dcterms:created>
  <dcterms:modified xsi:type="dcterms:W3CDTF">2024-09-09T12:59:28Z</dcterms:modified>
</cp:coreProperties>
</file>